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80" yWindow="65516" windowWidth="15060" windowHeight="9360" activeTab="0"/>
  </bookViews>
  <sheets>
    <sheet name="Second Derivative Grapher" sheetId="1" r:id="rId1"/>
  </sheets>
  <definedNames>
    <definedName name="x">'Second Derivative Grapher'!$K$3:$K$203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<sst xmlns="http://schemas.openxmlformats.org/spreadsheetml/2006/main" count="23" uniqueCount="23">
  <si>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Grapher for First and Second Derivative </t>
  </si>
  <si>
    <t>values for xMin and xMax.</t>
  </si>
  <si>
    <t xml:space="preserve">Just enter the function in cell G13 (as shown; no equals sign) and enter </t>
  </si>
  <si>
    <t>yMin and yMax are optional. Leave one or both blank for a "zoomfit".</t>
  </si>
  <si>
    <t>(You will probably need to set them with functions like 1/x.)</t>
  </si>
  <si>
    <t xml:space="preserve"> (See a text on numerical analysis to read about such approximations.)</t>
  </si>
  <si>
    <t>yMin:</t>
  </si>
  <si>
    <t>yMax:</t>
  </si>
  <si>
    <t>You can use this worksheet to pursue any of the examples in</t>
  </si>
  <si>
    <t xml:space="preserve">Section 5.3 of the book.  </t>
  </si>
  <si>
    <t>&lt;-Deltax</t>
  </si>
  <si>
    <t>y''</t>
  </si>
  <si>
    <t xml:space="preserve">For greater accuracy, we have used a "five-point" approximation for y' </t>
  </si>
  <si>
    <t>and a "three-point" (balanced difference quotient) approximation for y''.</t>
  </si>
  <si>
    <t>Use this to graph a function y = f(x) as well as its first two derivatives.</t>
  </si>
  <si>
    <t>x</t>
  </si>
  <si>
    <t>y</t>
  </si>
  <si>
    <t>Function:</t>
  </si>
  <si>
    <t>xMin:</t>
  </si>
  <si>
    <t>xMax:</t>
  </si>
  <si>
    <t>y'</t>
  </si>
  <si>
    <t xml:space="preserve">Don’t touch this table!    </t>
  </si>
  <si>
    <t>=x^2 + 12*SIN(x)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</si>
</sst>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9"/>
      <color indexed="63"/>
      <name val="Geneva"/>
      <family val="0"/>
    </font>
    <font>
      <b/>
      <sz val="8"/>
      <name val="Geneva"/>
      <family val="0"/>
    </font>
    <font>
      <b/>
      <sz val="9"/>
      <color indexed="9"/>
      <name val="Geneva"/>
      <family val="0"/>
    </font>
    <font>
      <b/>
      <sz val="9"/>
      <color indexed="60"/>
      <name val="Geneva"/>
      <family val="0"/>
    </font>
    <font>
      <sz val="9"/>
      <color indexed="9"/>
      <name val="Geneva"/>
      <family val="0"/>
    </font>
    <font>
      <b/>
      <sz val="9"/>
      <color indexed="19"/>
      <name val="Geneva"/>
      <family val="0"/>
    </font>
    <font>
      <b/>
      <sz val="9"/>
      <color indexed="57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2" xfId="0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10" fillId="5" borderId="5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5" borderId="6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0" fillId="5" borderId="0" xfId="0" applyFont="1" applyFill="1" applyBorder="1" applyAlignment="1">
      <alignment/>
    </xf>
    <xf numFmtId="0" fontId="10" fillId="5" borderId="9" xfId="0" applyFont="1" applyFill="1" applyBorder="1" applyAlignment="1">
      <alignment/>
    </xf>
    <xf numFmtId="0" fontId="0" fillId="4" borderId="0" xfId="0" applyFill="1" applyAlignment="1">
      <alignment/>
    </xf>
    <xf numFmtId="0" fontId="12" fillId="0" borderId="0" xfId="0" applyFont="1" applyFill="1" applyBorder="1" applyAlignment="1">
      <alignment/>
    </xf>
    <xf numFmtId="49" fontId="0" fillId="4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315"/>
          <c:w val="0.92425"/>
          <c:h val="0.918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Derivative Grapher'!$K$3:$K$203</c:f>
              <c:numCache/>
            </c:numRef>
          </c:xVal>
          <c:yVal>
            <c:numRef>
              <c:f>'Second Derivative Grapher'!$L$3:$L$203</c:f>
              <c:numCache/>
            </c:numRef>
          </c:yVal>
          <c:smooth val="0"/>
        </c:ser>
        <c:axId val="28519572"/>
        <c:axId val="55349557"/>
      </c:scatterChart>
      <c:valAx>
        <c:axId val="2851957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349557"/>
        <c:crosses val="autoZero"/>
        <c:crossBetween val="midCat"/>
        <c:dispUnits/>
      </c:valAx>
      <c:valAx>
        <c:axId val="55349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195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625"/>
          <c:w val="0.9245"/>
          <c:h val="0.918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Derivative Grapher'!$K$3:$K$203</c:f>
              <c:numCache/>
            </c:numRef>
          </c:xVal>
          <c:yVal>
            <c:numRef>
              <c:f>'Second Derivative Grapher'!$M$3:$M$203</c:f>
              <c:numCache/>
            </c:numRef>
          </c:yVal>
          <c:smooth val="0"/>
        </c:ser>
        <c:axId val="28383966"/>
        <c:axId val="54129103"/>
      </c:scatterChart>
      <c:valAx>
        <c:axId val="283839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129103"/>
        <c:crosses val="autoZero"/>
        <c:crossBetween val="midCat"/>
        <c:dispUnits/>
      </c:valAx>
      <c:valAx>
        <c:axId val="54129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y'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839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25"/>
          <c:h val="0.919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Derivative Grapher'!$K$3:$K$203</c:f>
              <c:numCache/>
            </c:numRef>
          </c:xVal>
          <c:yVal>
            <c:numRef>
              <c:f>'Second Derivative Grapher'!$N$3:$N$203</c:f>
              <c:numCache/>
            </c:numRef>
          </c:yVal>
          <c:smooth val="0"/>
        </c:ser>
        <c:axId val="17399880"/>
        <c:axId val="22381193"/>
      </c:scatterChart>
      <c:valAx>
        <c:axId val="173998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81193"/>
        <c:crosses val="autoZero"/>
        <c:crossBetween val="midCat"/>
        <c:dispUnits/>
      </c:valAx>
      <c:valAx>
        <c:axId val="223811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y''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998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4</xdr:col>
      <xdr:colOff>257175</xdr:colOff>
      <xdr:row>20</xdr:row>
      <xdr:rowOff>133350</xdr:rowOff>
    </xdr:to>
    <xdr:graphicFrame>
      <xdr:nvGraphicFramePr>
        <xdr:cNvPr id="1" name="Chart 3"/>
        <xdr:cNvGraphicFramePr/>
      </xdr:nvGraphicFramePr>
      <xdr:xfrm>
        <a:off x="0" y="1304925"/>
        <a:ext cx="37338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781050</xdr:colOff>
      <xdr:row>0</xdr:row>
      <xdr:rowOff>114300</xdr:rowOff>
    </xdr:from>
    <xdr:to>
      <xdr:col>8</xdr:col>
      <xdr:colOff>190500</xdr:colOff>
      <xdr:row>6</xdr:row>
      <xdr:rowOff>0</xdr:rowOff>
    </xdr:to>
    <xdr:sp>
      <xdr:nvSpPr>
        <xdr:cNvPr id="2" name="AutoShape 19"/>
        <xdr:cNvSpPr>
          <a:spLocks/>
        </xdr:cNvSpPr>
      </xdr:nvSpPr>
      <xdr:spPr>
        <a:xfrm>
          <a:off x="1609725" y="114300"/>
          <a:ext cx="5695950" cy="857250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403F20"/>
                  </a:gs>
                  <a:gs pos="100000">
                    <a:srgbClr val="C8DD03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5.3 (13.3):The Second Derivative and Analyzing Graphs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4</xdr:col>
      <xdr:colOff>266700</xdr:colOff>
      <xdr:row>32</xdr:row>
      <xdr:rowOff>76200</xdr:rowOff>
    </xdr:to>
    <xdr:graphicFrame>
      <xdr:nvGraphicFramePr>
        <xdr:cNvPr id="3" name="Chart 22"/>
        <xdr:cNvGraphicFramePr/>
      </xdr:nvGraphicFramePr>
      <xdr:xfrm>
        <a:off x="0" y="3190875"/>
        <a:ext cx="37433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28575</xdr:rowOff>
    </xdr:from>
    <xdr:to>
      <xdr:col>4</xdr:col>
      <xdr:colOff>295275</xdr:colOff>
      <xdr:row>44</xdr:row>
      <xdr:rowOff>9525</xdr:rowOff>
    </xdr:to>
    <xdr:graphicFrame>
      <xdr:nvGraphicFramePr>
        <xdr:cNvPr id="4" name="Chart 23"/>
        <xdr:cNvGraphicFramePr/>
      </xdr:nvGraphicFramePr>
      <xdr:xfrm>
        <a:off x="0" y="5048250"/>
        <a:ext cx="377190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390525</xdr:colOff>
      <xdr:row>10</xdr:row>
      <xdr:rowOff>9525</xdr:rowOff>
    </xdr:from>
    <xdr:to>
      <xdr:col>7</xdr:col>
      <xdr:colOff>76200</xdr:colOff>
      <xdr:row>11</xdr:row>
      <xdr:rowOff>47625</xdr:rowOff>
    </xdr:to>
    <xdr:sp>
      <xdr:nvSpPr>
        <xdr:cNvPr id="5" name="AutoShape 24"/>
        <xdr:cNvSpPr>
          <a:spLocks/>
        </xdr:cNvSpPr>
      </xdr:nvSpPr>
      <xdr:spPr>
        <a:xfrm rot="10800000" flipV="1">
          <a:off x="5829300" y="1628775"/>
          <a:ext cx="523875" cy="200025"/>
        </a:xfrm>
        <a:prstGeom prst="bentConnector3">
          <a:avLst>
            <a:gd name="adj1" fmla="val -2435"/>
            <a:gd name="adj2" fmla="val 818750"/>
            <a:gd name="adj3" fmla="val -1212194"/>
          </a:avLst>
        </a:prstGeom>
        <a:noFill/>
        <a:ln w="9525" cmpd="sng">
          <a:solidFill>
            <a:srgbClr val="66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400050</xdr:colOff>
      <xdr:row>11</xdr:row>
      <xdr:rowOff>38100</xdr:rowOff>
    </xdr:from>
    <xdr:to>
      <xdr:col>6</xdr:col>
      <xdr:colOff>400050</xdr:colOff>
      <xdr:row>12</xdr:row>
      <xdr:rowOff>9525</xdr:rowOff>
    </xdr:to>
    <xdr:sp>
      <xdr:nvSpPr>
        <xdr:cNvPr id="6" name="Line 25"/>
        <xdr:cNvSpPr>
          <a:spLocks/>
        </xdr:cNvSpPr>
      </xdr:nvSpPr>
      <xdr:spPr>
        <a:xfrm>
          <a:off x="5838825" y="1819275"/>
          <a:ext cx="0" cy="133350"/>
        </a:xfrm>
        <a:prstGeom prst="line">
          <a:avLst/>
        </a:prstGeom>
        <a:noFill/>
        <a:ln w="9525" cmpd="sng">
          <a:solidFill>
            <a:srgbClr val="66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152400</xdr:colOff>
      <xdr:row>23</xdr:row>
      <xdr:rowOff>114300</xdr:rowOff>
    </xdr:from>
    <xdr:to>
      <xdr:col>9</xdr:col>
      <xdr:colOff>752475</xdr:colOff>
      <xdr:row>24</xdr:row>
      <xdr:rowOff>152400</xdr:rowOff>
    </xdr:to>
    <xdr:sp>
      <xdr:nvSpPr>
        <xdr:cNvPr id="7" name="AutoShape 26"/>
        <xdr:cNvSpPr>
          <a:spLocks/>
        </xdr:cNvSpPr>
      </xdr:nvSpPr>
      <xdr:spPr>
        <a:xfrm>
          <a:off x="6429375" y="3838575"/>
          <a:ext cx="2276475" cy="200025"/>
        </a:xfrm>
        <a:prstGeom prst="bentConnector3">
          <a:avLst>
            <a:gd name="adj1" fmla="val 0"/>
            <a:gd name="adj2" fmla="val -1600000"/>
            <a:gd name="adj3" fmla="val -285796"/>
          </a:avLst>
        </a:prstGeom>
        <a:noFill/>
        <a:ln w="9525" cmpd="sng">
          <a:solidFill>
            <a:srgbClr val="66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152400</xdr:colOff>
      <xdr:row>23</xdr:row>
      <xdr:rowOff>114300</xdr:rowOff>
    </xdr:from>
    <xdr:to>
      <xdr:col>9</xdr:col>
      <xdr:colOff>752475</xdr:colOff>
      <xdr:row>24</xdr:row>
      <xdr:rowOff>152400</xdr:rowOff>
    </xdr:to>
    <xdr:sp>
      <xdr:nvSpPr>
        <xdr:cNvPr id="8" name="AutoShape 27"/>
        <xdr:cNvSpPr>
          <a:spLocks/>
        </xdr:cNvSpPr>
      </xdr:nvSpPr>
      <xdr:spPr>
        <a:xfrm>
          <a:off x="6429375" y="3838575"/>
          <a:ext cx="2276475" cy="200025"/>
        </a:xfrm>
        <a:prstGeom prst="bentConnector3">
          <a:avLst>
            <a:gd name="adj1" fmla="val 0"/>
            <a:gd name="adj2" fmla="val -1600000"/>
            <a:gd name="adj3" fmla="val -285796"/>
          </a:avLst>
        </a:prstGeom>
        <a:noFill/>
        <a:ln w="9525" cmpd="sng">
          <a:solidFill>
            <a:srgbClr val="66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561975</xdr:colOff>
      <xdr:row>16</xdr:row>
      <xdr:rowOff>9525</xdr:rowOff>
    </xdr:from>
    <xdr:to>
      <xdr:col>8</xdr:col>
      <xdr:colOff>285750</xdr:colOff>
      <xdr:row>17</xdr:row>
      <xdr:rowOff>0</xdr:rowOff>
    </xdr:to>
    <xdr:sp>
      <xdr:nvSpPr>
        <xdr:cNvPr id="9" name="AutoShape 28"/>
        <xdr:cNvSpPr>
          <a:spLocks/>
        </xdr:cNvSpPr>
      </xdr:nvSpPr>
      <xdr:spPr>
        <a:xfrm rot="10800000" flipV="1">
          <a:off x="5019675" y="2600325"/>
          <a:ext cx="2381250" cy="152400"/>
        </a:xfrm>
        <a:prstGeom prst="bentConnector3">
          <a:avLst>
            <a:gd name="adj1" fmla="val 100537"/>
            <a:gd name="adj2" fmla="val 1733333"/>
            <a:gd name="adj3" fmla="val -312430"/>
          </a:avLst>
        </a:prstGeom>
        <a:noFill/>
        <a:ln w="9525" cmpd="sng">
          <a:solidFill>
            <a:srgbClr val="66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295275</xdr:colOff>
      <xdr:row>15</xdr:row>
      <xdr:rowOff>9525</xdr:rowOff>
    </xdr:from>
    <xdr:to>
      <xdr:col>8</xdr:col>
      <xdr:colOff>295275</xdr:colOff>
      <xdr:row>16</xdr:row>
      <xdr:rowOff>9525</xdr:rowOff>
    </xdr:to>
    <xdr:sp>
      <xdr:nvSpPr>
        <xdr:cNvPr id="10" name="Line 29"/>
        <xdr:cNvSpPr>
          <a:spLocks/>
        </xdr:cNvSpPr>
      </xdr:nvSpPr>
      <xdr:spPr>
        <a:xfrm flipV="1">
          <a:off x="7410450" y="2438400"/>
          <a:ext cx="0" cy="161925"/>
        </a:xfrm>
        <a:prstGeom prst="line">
          <a:avLst/>
        </a:prstGeom>
        <a:noFill/>
        <a:ln w="9525" cmpd="sng">
          <a:solidFill>
            <a:srgbClr val="66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01"/>
  <sheetViews>
    <sheetView tabSelected="1" workbookViewId="0" topLeftCell="A1">
      <selection activeCell="A1" sqref="A1"/>
    </sheetView>
  </sheetViews>
  <sheetFormatPr defaultColWidth="11.00390625" defaultRowHeight="12"/>
  <cols>
    <col min="1" max="1" width="10.875" style="1" customWidth="1"/>
    <col min="2" max="2" width="10.875" style="2" customWidth="1"/>
    <col min="4" max="6" width="12.875" style="0" customWidth="1"/>
  </cols>
  <sheetData>
    <row r="1" spans="1:12" ht="12.75">
      <c r="A1" s="3"/>
      <c r="B1" s="3"/>
      <c r="K1" s="3"/>
      <c r="L1" s="19" t="s">
        <v>21</v>
      </c>
    </row>
    <row r="2" spans="1:16" ht="12.75">
      <c r="A2" s="3"/>
      <c r="B2" s="3"/>
      <c r="K2" s="17" t="s">
        <v>15</v>
      </c>
      <c r="L2" s="9" t="s">
        <v>16</v>
      </c>
      <c r="M2" s="18" t="s">
        <v>20</v>
      </c>
      <c r="N2" s="9" t="s">
        <v>11</v>
      </c>
      <c r="O2" s="22">
        <f>K4-K3</f>
        <v>0.04999999999999982</v>
      </c>
      <c r="P2" s="22" t="s">
        <v>10</v>
      </c>
    </row>
    <row r="3" spans="1:14" ht="12.75">
      <c r="A3" s="3"/>
      <c r="B3" s="3"/>
      <c r="K3" s="13">
        <f>G14</f>
        <v>-5</v>
      </c>
      <c r="L3" s="10">
        <f aca="true" t="shared" si="0" ref="L3:L66">x^2+12*SIN(x)</f>
        <v>36.507091295957665</v>
      </c>
      <c r="M3" s="15">
        <f>(-25*L3+48*L4-36*L5+16*L6-3*L7)/(12*$O$2)</f>
        <v>-6.5960568161429</v>
      </c>
      <c r="N3" s="10">
        <f>(-3*M3+4*M4-M5)/(2*$O$2)</f>
        <v>-9.516774730541114</v>
      </c>
    </row>
    <row r="4" spans="1:14" ht="12.75">
      <c r="A4" s="3"/>
      <c r="B4" s="3"/>
      <c r="K4" s="14">
        <f aca="true" t="shared" si="1" ref="K4:K35">K3+($G$15-$G$14)/200</f>
        <v>-4.95</v>
      </c>
      <c r="L4" s="20">
        <f t="shared" si="0"/>
        <v>36.16533683282185</v>
      </c>
      <c r="M4" s="14">
        <f>(-25*L4+48*L5-36*L6+16*L7-3*L8)/(12*$O$2)</f>
        <v>-7.0754249886385185</v>
      </c>
      <c r="N4" s="11">
        <f>(M5-M3)/(2*$O$2)</f>
        <v>-9.657952169283684</v>
      </c>
    </row>
    <row r="5" spans="1:14" ht="12.75">
      <c r="A5" s="3"/>
      <c r="B5" s="3"/>
      <c r="K5" s="14">
        <f t="shared" si="1"/>
        <v>-4.9</v>
      </c>
      <c r="L5" s="11">
        <f t="shared" si="0"/>
        <v>35.79943135149199</v>
      </c>
      <c r="M5" s="16">
        <f>(L3-8*L4+8*L6-L7)/(12*$O$2)</f>
        <v>-7.561852033071265</v>
      </c>
      <c r="N5" s="11">
        <f aca="true" t="shared" si="2" ref="N5:N68">(M6-M4)/(2*$O$2)</f>
        <v>-9.784500089912687</v>
      </c>
    </row>
    <row r="6" spans="1:14" ht="12.75">
      <c r="A6" s="3"/>
      <c r="B6" s="3"/>
      <c r="K6" s="14">
        <f t="shared" si="1"/>
        <v>-4.8500000000000005</v>
      </c>
      <c r="L6" s="11">
        <f t="shared" si="0"/>
        <v>35.40905843160056</v>
      </c>
      <c r="M6" s="16">
        <f aca="true" t="shared" si="3" ref="M6:M69">(L4-8*L5+8*L7-L8)/(12*$O$2)</f>
        <v>-8.053874997629784</v>
      </c>
      <c r="N6" s="11">
        <f t="shared" si="2"/>
        <v>-9.881603843377533</v>
      </c>
    </row>
    <row r="7" spans="1:14" ht="12.75">
      <c r="A7"/>
      <c r="B7"/>
      <c r="K7" s="14">
        <f t="shared" si="1"/>
        <v>-4.800000000000001</v>
      </c>
      <c r="L7" s="11">
        <f t="shared" si="0"/>
        <v>34.993975306030094</v>
      </c>
      <c r="M7" s="16">
        <f t="shared" si="3"/>
        <v>-8.550012417409015</v>
      </c>
      <c r="N7" s="11">
        <f t="shared" si="2"/>
        <v>-9.948992616919554</v>
      </c>
    </row>
    <row r="8" spans="1:14" ht="12.75">
      <c r="A8" s="23" t="s">
        <v>0</v>
      </c>
      <c r="B8" s="3"/>
      <c r="K8" s="14">
        <f t="shared" si="1"/>
        <v>-4.750000000000001</v>
      </c>
      <c r="L8" s="11">
        <f t="shared" si="0"/>
        <v>34.55401346770454</v>
      </c>
      <c r="M8" s="16">
        <f t="shared" si="3"/>
        <v>-9.048774259321736</v>
      </c>
      <c r="N8" s="11">
        <f t="shared" si="2"/>
        <v>-9.986515131831979</v>
      </c>
    </row>
    <row r="9" spans="1:14" ht="12.75">
      <c r="A9"/>
      <c r="B9"/>
      <c r="F9" t="s">
        <v>14</v>
      </c>
      <c r="K9" s="14">
        <f t="shared" si="1"/>
        <v>-4.700000000000001</v>
      </c>
      <c r="L9" s="11">
        <f t="shared" si="0"/>
        <v>34.08907909076922</v>
      </c>
      <c r="M9" s="16">
        <f t="shared" si="3"/>
        <v>-9.548663930592209</v>
      </c>
      <c r="N9" s="11">
        <f t="shared" si="2"/>
        <v>-9.994077601371458</v>
      </c>
    </row>
    <row r="10" spans="1:14" ht="12.75">
      <c r="A10" s="3"/>
      <c r="B10" s="3"/>
      <c r="F10" t="s">
        <v>2</v>
      </c>
      <c r="K10" s="14">
        <f t="shared" si="1"/>
        <v>-4.650000000000001</v>
      </c>
      <c r="L10" s="11">
        <f t="shared" si="0"/>
        <v>33.599153265106565</v>
      </c>
      <c r="M10" s="16">
        <f t="shared" si="3"/>
        <v>-10.048182019458878</v>
      </c>
      <c r="N10" s="11">
        <f t="shared" si="2"/>
        <v>-9.971661123305555</v>
      </c>
    </row>
    <row r="11" spans="1:14" ht="12.75">
      <c r="A11"/>
      <c r="B11"/>
      <c r="F11" t="s">
        <v>1</v>
      </c>
      <c r="K11" s="14">
        <f t="shared" si="1"/>
        <v>-4.600000000000001</v>
      </c>
      <c r="L11" s="11">
        <f t="shared" si="0"/>
        <v>33.08429204360159</v>
      </c>
      <c r="M11" s="16">
        <f t="shared" si="3"/>
        <v>-10.545830042922761</v>
      </c>
      <c r="N11" s="11">
        <f t="shared" si="2"/>
        <v>-9.919321727151313</v>
      </c>
    </row>
    <row r="12" spans="1:14" ht="12.75">
      <c r="A12"/>
      <c r="B12"/>
      <c r="C12" s="3"/>
      <c r="D12" s="3"/>
      <c r="E12" s="3"/>
      <c r="K12" s="14">
        <f t="shared" si="1"/>
        <v>-4.550000000000002</v>
      </c>
      <c r="L12" s="11">
        <f t="shared" si="0"/>
        <v>32.54462630203886</v>
      </c>
      <c r="M12" s="16">
        <f t="shared" si="3"/>
        <v>-11.040114192174006</v>
      </c>
      <c r="N12" s="11">
        <f t="shared" si="2"/>
        <v>-9.837190234139772</v>
      </c>
    </row>
    <row r="13" spans="1:14" ht="12.75">
      <c r="A13" s="3"/>
      <c r="B13" s="3"/>
      <c r="C13" s="3"/>
      <c r="D13" s="3"/>
      <c r="E13" s="3"/>
      <c r="F13" s="5" t="s">
        <v>17</v>
      </c>
      <c r="G13" s="24" t="s">
        <v>22</v>
      </c>
      <c r="H13" s="7"/>
      <c r="I13" s="8"/>
      <c r="K13" s="14">
        <f t="shared" si="1"/>
        <v>-4.500000000000002</v>
      </c>
      <c r="L13" s="11">
        <f t="shared" si="0"/>
        <v>31.980361411981185</v>
      </c>
      <c r="M13" s="16">
        <f t="shared" si="3"/>
        <v>-11.529549066336735</v>
      </c>
      <c r="N13" s="11">
        <f t="shared" si="2"/>
        <v>-9.72547193023251</v>
      </c>
    </row>
    <row r="14" spans="1:14" ht="12.75">
      <c r="A14"/>
      <c r="B14"/>
      <c r="F14" s="5" t="s">
        <v>18</v>
      </c>
      <c r="G14" s="6">
        <v>-5</v>
      </c>
      <c r="H14" s="5" t="s">
        <v>6</v>
      </c>
      <c r="I14" s="6"/>
      <c r="K14" s="14">
        <f t="shared" si="1"/>
        <v>-4.450000000000002</v>
      </c>
      <c r="L14" s="11">
        <f t="shared" si="0"/>
        <v>31.391776727447684</v>
      </c>
      <c r="M14" s="16">
        <f t="shared" si="3"/>
        <v>-12.012661385197253</v>
      </c>
      <c r="N14" s="11">
        <f t="shared" si="2"/>
        <v>-9.58444605300654</v>
      </c>
    </row>
    <row r="15" spans="1:14" ht="12.75">
      <c r="A15"/>
      <c r="B15"/>
      <c r="F15" s="5" t="s">
        <v>19</v>
      </c>
      <c r="G15" s="6">
        <v>5</v>
      </c>
      <c r="H15" s="5" t="s">
        <v>7</v>
      </c>
      <c r="I15" s="6"/>
      <c r="K15" s="14">
        <f t="shared" si="1"/>
        <v>-4.400000000000002</v>
      </c>
      <c r="L15" s="11">
        <f t="shared" si="0"/>
        <v>30.779224886674214</v>
      </c>
      <c r="M15" s="16">
        <f t="shared" si="3"/>
        <v>-12.487993671637385</v>
      </c>
      <c r="N15" s="11">
        <f t="shared" si="2"/>
        <v>-9.414465093713902</v>
      </c>
    </row>
    <row r="16" spans="1:14" ht="12.75">
      <c r="A16"/>
      <c r="B16"/>
      <c r="K16" s="14">
        <f t="shared" si="1"/>
        <v>-4.350000000000002</v>
      </c>
      <c r="L16" s="11">
        <f t="shared" si="0"/>
        <v>30.14313093070142</v>
      </c>
      <c r="M16" s="16">
        <f t="shared" si="3"/>
        <v>-12.95410789456864</v>
      </c>
      <c r="N16" s="11">
        <f t="shared" si="2"/>
        <v>-9.215953916226095</v>
      </c>
    </row>
    <row r="17" spans="1:14" ht="12.75">
      <c r="A17"/>
      <c r="B17"/>
      <c r="K17" s="14">
        <f t="shared" si="1"/>
        <v>-4.3000000000000025</v>
      </c>
      <c r="L17" s="11">
        <f t="shared" si="0"/>
        <v>29.48399124099349</v>
      </c>
      <c r="M17" s="16">
        <f t="shared" si="3"/>
        <v>-13.409589063259991</v>
      </c>
      <c r="N17" s="11">
        <f t="shared" si="2"/>
        <v>-8.98940869509914</v>
      </c>
    </row>
    <row r="18" spans="1:14" ht="12.75">
      <c r="A18"/>
      <c r="B18"/>
      <c r="F18" t="s">
        <v>3</v>
      </c>
      <c r="K18" s="14">
        <f t="shared" si="1"/>
        <v>-4.250000000000003</v>
      </c>
      <c r="L18" s="11">
        <f t="shared" si="0"/>
        <v>28.802372298743038</v>
      </c>
      <c r="M18" s="16">
        <f t="shared" si="3"/>
        <v>-13.853048764078551</v>
      </c>
      <c r="N18" s="11">
        <f t="shared" si="2"/>
        <v>-8.735395675410723</v>
      </c>
    </row>
    <row r="19" spans="1:14" ht="12.75">
      <c r="A19" s="3"/>
      <c r="B19" s="4"/>
      <c r="F19" t="s">
        <v>4</v>
      </c>
      <c r="K19" s="14">
        <f t="shared" si="1"/>
        <v>-4.200000000000003</v>
      </c>
      <c r="L19" s="11">
        <f t="shared" si="0"/>
        <v>28.098909268963098</v>
      </c>
      <c r="M19" s="16">
        <f t="shared" si="3"/>
        <v>-14.28312863080106</v>
      </c>
      <c r="N19" s="11">
        <f t="shared" si="2"/>
        <v>-8.454549757420912</v>
      </c>
    </row>
    <row r="20" spans="1:14" ht="12.75">
      <c r="A20" s="3"/>
      <c r="B20" s="4"/>
      <c r="K20" s="14">
        <f t="shared" si="1"/>
        <v>-4.150000000000003</v>
      </c>
      <c r="L20" s="11">
        <f t="shared" si="0"/>
        <v>27.3743044129054</v>
      </c>
      <c r="M20" s="16">
        <f t="shared" si="3"/>
        <v>-14.698503739820639</v>
      </c>
      <c r="N20" s="11">
        <f t="shared" si="2"/>
        <v>-8.14757290965905</v>
      </c>
    </row>
    <row r="21" spans="1:14" ht="12.75">
      <c r="A21" s="3"/>
      <c r="B21" s="4"/>
      <c r="F21" s="3" t="s">
        <v>12</v>
      </c>
      <c r="K21" s="14">
        <f t="shared" si="1"/>
        <v>-4.100000000000003</v>
      </c>
      <c r="L21" s="11">
        <f t="shared" si="0"/>
        <v>26.629325332772975</v>
      </c>
      <c r="M21" s="16">
        <f t="shared" si="3"/>
        <v>-15.097885921766963</v>
      </c>
      <c r="N21" s="11">
        <f t="shared" si="2"/>
        <v>-7.815232414378555</v>
      </c>
    </row>
    <row r="22" spans="1:14" ht="12.75">
      <c r="A22" s="3"/>
      <c r="B22" s="4"/>
      <c r="F22" t="s">
        <v>13</v>
      </c>
      <c r="K22" s="14">
        <f t="shared" si="1"/>
        <v>-4.050000000000003</v>
      </c>
      <c r="L22" s="11">
        <f t="shared" si="0"/>
        <v>25.864803053114393</v>
      </c>
      <c r="M22" s="16">
        <f t="shared" si="3"/>
        <v>-15.480026981258492</v>
      </c>
      <c r="N22" s="11">
        <f t="shared" si="2"/>
        <v>-7.458358949735802</v>
      </c>
    </row>
    <row r="23" spans="1:14" ht="12.75">
      <c r="A23" s="3"/>
      <c r="B23" s="4"/>
      <c r="F23" t="s">
        <v>5</v>
      </c>
      <c r="K23" s="14">
        <f t="shared" si="1"/>
        <v>-4.0000000000000036</v>
      </c>
      <c r="L23" s="11">
        <f t="shared" si="0"/>
        <v>25.081629943695194</v>
      </c>
      <c r="M23" s="16">
        <f t="shared" si="3"/>
        <v>-15.84372181674054</v>
      </c>
      <c r="N23" s="11">
        <f t="shared" si="2"/>
        <v>-7.077844513536256</v>
      </c>
    </row>
    <row r="24" spans="1:14" ht="12.75">
      <c r="A24" s="3"/>
      <c r="B24" s="4"/>
      <c r="K24" s="14">
        <f t="shared" si="1"/>
        <v>-3.9500000000000037</v>
      </c>
      <c r="L24" s="11">
        <f t="shared" si="0"/>
        <v>24.280757489038205</v>
      </c>
      <c r="M24" s="16">
        <f t="shared" si="3"/>
        <v>-16.187811432612115</v>
      </c>
      <c r="N24" s="11">
        <f t="shared" si="2"/>
        <v>-6.674640193704195</v>
      </c>
    </row>
    <row r="25" spans="1:14" ht="12.75">
      <c r="A25" s="3"/>
      <c r="B25" s="4"/>
      <c r="K25" s="14">
        <f t="shared" si="1"/>
        <v>-3.900000000000004</v>
      </c>
      <c r="L25" s="11">
        <f t="shared" si="0"/>
        <v>23.46319391020775</v>
      </c>
      <c r="M25" s="16">
        <f t="shared" si="3"/>
        <v>-16.511185836110958</v>
      </c>
      <c r="N25" s="11">
        <f t="shared" si="2"/>
        <v>-6.249753791052428</v>
      </c>
    </row>
    <row r="26" spans="1:14" ht="12.75">
      <c r="A26" s="3"/>
      <c r="B26" s="4"/>
      <c r="K26" s="14">
        <f t="shared" si="1"/>
        <v>-3.850000000000004</v>
      </c>
      <c r="L26" s="11">
        <f t="shared" si="0"/>
        <v>22.630001644782077</v>
      </c>
      <c r="M26" s="16">
        <f t="shared" si="3"/>
        <v>-16.812786811717356</v>
      </c>
      <c r="N26" s="11">
        <f t="shared" si="2"/>
        <v>-5.804247300312169</v>
      </c>
    </row>
    <row r="27" spans="1:14" ht="12.75">
      <c r="A27" s="3"/>
      <c r="B27" s="4"/>
      <c r="F27" t="s">
        <v>8</v>
      </c>
      <c r="K27" s="14">
        <f t="shared" si="1"/>
        <v>-3.8000000000000043</v>
      </c>
      <c r="L27" s="11">
        <f t="shared" si="0"/>
        <v>21.782294691312703</v>
      </c>
      <c r="M27" s="16">
        <f t="shared" si="3"/>
        <v>-17.091610566142172</v>
      </c>
      <c r="N27" s="11">
        <f t="shared" si="2"/>
        <v>-5.339234255693786</v>
      </c>
    </row>
    <row r="28" spans="1:14" ht="12.75">
      <c r="A28" s="3"/>
      <c r="B28" s="4"/>
      <c r="F28" t="s">
        <v>9</v>
      </c>
      <c r="K28" s="14">
        <f t="shared" si="1"/>
        <v>-3.7500000000000044</v>
      </c>
      <c r="L28" s="11">
        <f t="shared" si="0"/>
        <v>20.9212358249082</v>
      </c>
      <c r="M28" s="16">
        <f t="shared" si="3"/>
        <v>-17.346710237286732</v>
      </c>
      <c r="N28" s="11">
        <f t="shared" si="2"/>
        <v>-4.85587694763561</v>
      </c>
    </row>
    <row r="29" spans="1:14" ht="12.75">
      <c r="A29" s="3"/>
      <c r="B29" s="4"/>
      <c r="K29" s="14">
        <f t="shared" si="1"/>
        <v>-3.7000000000000046</v>
      </c>
      <c r="L29" s="11">
        <f t="shared" si="0"/>
        <v>20.048033690902002</v>
      </c>
      <c r="M29" s="16">
        <f t="shared" si="3"/>
        <v>-17.577198260905732</v>
      </c>
      <c r="N29" s="11">
        <f t="shared" si="2"/>
        <v>-4.355383517681497</v>
      </c>
    </row>
    <row r="30" spans="1:14" ht="12.75">
      <c r="A30" s="3"/>
      <c r="B30" s="4"/>
      <c r="K30" s="14">
        <f t="shared" si="1"/>
        <v>-3.650000000000005</v>
      </c>
      <c r="L30" s="11">
        <f t="shared" si="0"/>
        <v>19.16393978386848</v>
      </c>
      <c r="M30" s="16">
        <f t="shared" si="3"/>
        <v>-17.78224858905488</v>
      </c>
      <c r="N30" s="11">
        <f t="shared" si="2"/>
        <v>-3.8390049387509744</v>
      </c>
    </row>
    <row r="31" spans="1:14" ht="12.75">
      <c r="A31" s="3"/>
      <c r="B31" s="4"/>
      <c r="K31" s="14">
        <f t="shared" si="1"/>
        <v>-3.600000000000005</v>
      </c>
      <c r="L31" s="11">
        <f t="shared" si="0"/>
        <v>18.27024531953832</v>
      </c>
      <c r="M31" s="16">
        <f t="shared" si="3"/>
        <v>-17.961098754780828</v>
      </c>
      <c r="N31" s="11">
        <f t="shared" si="2"/>
        <v>-3.308031888369361</v>
      </c>
    </row>
    <row r="32" spans="1:14" ht="12.75">
      <c r="A32" s="3"/>
      <c r="B32" s="4"/>
      <c r="K32" s="14">
        <f t="shared" si="1"/>
        <v>-3.550000000000005</v>
      </c>
      <c r="L32" s="11">
        <f t="shared" si="0"/>
        <v>17.368278007431613</v>
      </c>
      <c r="M32" s="16">
        <f t="shared" si="3"/>
        <v>-18.113051777891815</v>
      </c>
      <c r="N32" s="11">
        <f t="shared" si="2"/>
        <v>-2.763791522636697</v>
      </c>
    </row>
    <row r="33" spans="1:14" ht="12.75">
      <c r="A33" s="3"/>
      <c r="B33" s="4"/>
      <c r="K33" s="14">
        <f t="shared" si="1"/>
        <v>-3.5000000000000053</v>
      </c>
      <c r="L33" s="11">
        <f t="shared" si="0"/>
        <v>16.459398732275535</v>
      </c>
      <c r="M33" s="16">
        <f t="shared" si="3"/>
        <v>-18.237477907044497</v>
      </c>
      <c r="N33" s="11">
        <f t="shared" si="2"/>
        <v>-2.2076441590314113</v>
      </c>
    </row>
    <row r="34" spans="1:14" ht="12.75">
      <c r="A34" s="3"/>
      <c r="B34" s="4"/>
      <c r="K34" s="14">
        <f t="shared" si="1"/>
        <v>-3.4500000000000055</v>
      </c>
      <c r="L34" s="11">
        <f t="shared" si="0"/>
        <v>15.54499815250125</v>
      </c>
      <c r="M34" s="16">
        <f t="shared" si="3"/>
        <v>-18.333816193794956</v>
      </c>
      <c r="N34" s="11">
        <f t="shared" si="2"/>
        <v>-1.6409798763279384</v>
      </c>
    </row>
    <row r="35" spans="1:14" ht="12.75">
      <c r="A35" s="3"/>
      <c r="B35" s="4"/>
      <c r="K35" s="14">
        <f t="shared" si="1"/>
        <v>-3.4000000000000057</v>
      </c>
      <c r="L35" s="11">
        <f t="shared" si="0"/>
        <v>14.626493224322079</v>
      </c>
      <c r="M35" s="16">
        <f t="shared" si="3"/>
        <v>-18.40157589467729</v>
      </c>
      <c r="N35" s="11">
        <f t="shared" si="2"/>
        <v>-1.0652150401187692</v>
      </c>
    </row>
    <row r="36" spans="1:14" ht="12.75">
      <c r="A36" s="3"/>
      <c r="B36" s="4"/>
      <c r="K36" s="14">
        <f aca="true" t="shared" si="4" ref="K36:K67">K35+($G$15-$G$14)/200</f>
        <v>-3.350000000000006</v>
      </c>
      <c r="L36" s="11">
        <f t="shared" si="0"/>
        <v>13.705323660080904</v>
      </c>
      <c r="M36" s="16">
        <f t="shared" si="3"/>
        <v>-18.440337697806832</v>
      </c>
      <c r="N36" s="11">
        <f t="shared" si="2"/>
        <v>-0.4817887626428092</v>
      </c>
    </row>
    <row r="37" spans="1:14" ht="12.75">
      <c r="A37" s="3"/>
      <c r="B37" s="4"/>
      <c r="K37" s="14">
        <f t="shared" si="4"/>
        <v>-3.300000000000006</v>
      </c>
      <c r="L37" s="11">
        <f t="shared" si="0"/>
        <v>12.782948329719092</v>
      </c>
      <c r="M37" s="16">
        <f t="shared" si="3"/>
        <v>-18.44975477094157</v>
      </c>
      <c r="N37" s="11">
        <f t="shared" si="2"/>
        <v>0.10784069424890003</v>
      </c>
    </row>
    <row r="38" spans="1:14" ht="12.75">
      <c r="A38" s="3"/>
      <c r="B38" s="4"/>
      <c r="K38" s="14">
        <f t="shared" si="4"/>
        <v>-3.250000000000006</v>
      </c>
      <c r="L38" s="11">
        <f t="shared" si="0"/>
        <v>11.860841614361416</v>
      </c>
      <c r="M38" s="16">
        <f t="shared" si="3"/>
        <v>-18.429553628381942</v>
      </c>
      <c r="N38" s="11">
        <f t="shared" si="2"/>
        <v>0.7021995639878778</v>
      </c>
    </row>
    <row r="39" spans="1:14" ht="12.75">
      <c r="A39" s="3"/>
      <c r="B39" s="4"/>
      <c r="K39" s="14">
        <f t="shared" si="4"/>
        <v>-3.2000000000000064</v>
      </c>
      <c r="L39" s="11">
        <f t="shared" si="0"/>
        <v>10.940489721131076</v>
      </c>
      <c r="M39" s="16">
        <f t="shared" si="3"/>
        <v>-18.379534814542783</v>
      </c>
      <c r="N39" s="11">
        <f t="shared" si="2"/>
        <v>1.2998022589357963</v>
      </c>
    </row>
    <row r="40" spans="1:14" ht="12.75">
      <c r="A40" s="3"/>
      <c r="B40" s="4"/>
      <c r="K40" s="14">
        <f t="shared" si="4"/>
        <v>-3.1500000000000066</v>
      </c>
      <c r="L40" s="11">
        <f t="shared" si="0"/>
        <v>10.023386968405905</v>
      </c>
      <c r="M40" s="16">
        <f t="shared" si="3"/>
        <v>-18.299573402488363</v>
      </c>
      <c r="N40" s="11">
        <f t="shared" si="2"/>
        <v>1.8991550835799198</v>
      </c>
    </row>
    <row r="41" spans="1:14" ht="12.75">
      <c r="A41" s="3"/>
      <c r="B41" s="4"/>
      <c r="K41" s="14">
        <f t="shared" si="4"/>
        <v>-3.1000000000000068</v>
      </c>
      <c r="L41" s="11">
        <f t="shared" si="0"/>
        <v>9.111032050800636</v>
      </c>
      <c r="M41" s="16">
        <f t="shared" si="3"/>
        <v>-18.18961930618479</v>
      </c>
      <c r="N41" s="11">
        <f t="shared" si="2"/>
        <v>2.4987599679958894</v>
      </c>
    </row>
    <row r="42" spans="1:14" ht="12.75">
      <c r="A42" s="3"/>
      <c r="B42" s="4"/>
      <c r="K42" s="14">
        <f t="shared" si="4"/>
        <v>-3.050000000000007</v>
      </c>
      <c r="L42" s="11">
        <f t="shared" si="0"/>
        <v>8.204924293210881</v>
      </c>
      <c r="M42" s="16">
        <f t="shared" si="3"/>
        <v>-18.049697405688775</v>
      </c>
      <c r="N42" s="11">
        <f t="shared" si="2"/>
        <v>3.0971182122417074</v>
      </c>
    </row>
    <row r="43" spans="1:14" ht="12.75">
      <c r="A43" s="3"/>
      <c r="B43" s="4"/>
      <c r="K43" s="14">
        <f t="shared" si="4"/>
        <v>-3.000000000000007</v>
      </c>
      <c r="L43" s="11">
        <f t="shared" si="0"/>
        <v>7.306559903281721</v>
      </c>
      <c r="M43" s="16">
        <f t="shared" si="3"/>
        <v>-17.879907484960622</v>
      </c>
      <c r="N43" s="11">
        <f t="shared" si="2"/>
        <v>3.6927342323246526</v>
      </c>
    </row>
    <row r="44" spans="1:14" ht="12.75">
      <c r="A44" s="3"/>
      <c r="B44" s="4"/>
      <c r="K44" s="14">
        <f t="shared" si="4"/>
        <v>-2.9500000000000073</v>
      </c>
      <c r="L44" s="11">
        <f t="shared" si="0"/>
        <v>6.417428231667802</v>
      </c>
      <c r="M44" s="16">
        <f t="shared" si="3"/>
        <v>-17.68042398245631</v>
      </c>
      <c r="N44" s="11">
        <f t="shared" si="2"/>
        <v>4.284119298385726</v>
      </c>
    </row>
    <row r="45" spans="1:14" ht="12.75">
      <c r="A45" s="3"/>
      <c r="B45" s="4"/>
      <c r="K45" s="14">
        <f t="shared" si="4"/>
        <v>-2.9000000000000075</v>
      </c>
      <c r="L45" s="11">
        <f t="shared" si="0"/>
        <v>5.539008049432342</v>
      </c>
      <c r="M45" s="16">
        <f t="shared" si="3"/>
        <v>-17.45149555512205</v>
      </c>
      <c r="N45" s="11">
        <f t="shared" si="2"/>
        <v>4.869795255747408</v>
      </c>
    </row>
    <row r="46" spans="1:14" ht="12.75">
      <c r="A46" s="3"/>
      <c r="B46" s="4"/>
      <c r="K46" s="14">
        <f t="shared" si="4"/>
        <v>-2.8500000000000076</v>
      </c>
      <c r="L46" s="11">
        <f t="shared" si="0"/>
        <v>4.672763851889597</v>
      </c>
      <c r="M46" s="16">
        <f t="shared" si="3"/>
        <v>-17.193444456881572</v>
      </c>
      <c r="N46" s="11">
        <f t="shared" si="2"/>
        <v>5.448298219530214</v>
      </c>
    </row>
    <row r="47" spans="1:14" ht="12.75">
      <c r="A47" s="3"/>
      <c r="B47" s="4"/>
      <c r="K47" s="14">
        <f t="shared" si="4"/>
        <v>-2.800000000000008</v>
      </c>
      <c r="L47" s="11">
        <f t="shared" si="0"/>
        <v>3.8201421981292727</v>
      </c>
      <c r="M47" s="16">
        <f t="shared" si="3"/>
        <v>-16.90666573316903</v>
      </c>
      <c r="N47" s="11">
        <f t="shared" si="2"/>
        <v>6.018182233602815</v>
      </c>
    </row>
    <row r="48" spans="1:14" ht="12.75">
      <c r="A48" s="3"/>
      <c r="B48" s="4"/>
      <c r="K48" s="14">
        <f t="shared" si="4"/>
        <v>-2.750000000000008</v>
      </c>
      <c r="L48" s="11">
        <f t="shared" si="0"/>
        <v>2.9825680953721534</v>
      </c>
      <c r="M48" s="16">
        <f t="shared" si="3"/>
        <v>-16.591626233521293</v>
      </c>
      <c r="N48" s="11">
        <f t="shared" si="2"/>
        <v>6.57802288472015</v>
      </c>
    </row>
    <row r="49" spans="1:14" ht="12.75">
      <c r="A49" s="3"/>
      <c r="B49" s="4"/>
      <c r="K49" s="14">
        <f t="shared" si="4"/>
        <v>-2.700000000000008</v>
      </c>
      <c r="L49" s="11">
        <f t="shared" si="0"/>
        <v>2.1614414371941733</v>
      </c>
      <c r="M49" s="16">
        <f t="shared" si="3"/>
        <v>-16.24886344469702</v>
      </c>
      <c r="N49" s="11">
        <f t="shared" si="2"/>
        <v>7.126420862814457</v>
      </c>
    </row>
    <row r="50" spans="1:14" ht="12.75">
      <c r="A50" s="3"/>
      <c r="B50" s="4"/>
      <c r="K50" s="14">
        <f t="shared" si="4"/>
        <v>-2.6500000000000083</v>
      </c>
      <c r="L50" s="11">
        <f t="shared" si="0"/>
        <v>1.3581335045215424</v>
      </c>
      <c r="M50" s="16">
        <f t="shared" si="3"/>
        <v>-15.87898414723985</v>
      </c>
      <c r="N50" s="11">
        <f t="shared" si="2"/>
        <v>7.6620054585400075</v>
      </c>
    </row>
    <row r="51" spans="1:14" ht="12.75">
      <c r="A51" s="3"/>
      <c r="B51" s="4"/>
      <c r="K51" s="14">
        <f t="shared" si="4"/>
        <v>-2.6000000000000085</v>
      </c>
      <c r="L51" s="11">
        <f t="shared" si="0"/>
        <v>0.5739835381425609</v>
      </c>
      <c r="M51" s="16">
        <f t="shared" si="3"/>
        <v>-15.48266289884302</v>
      </c>
      <c r="N51" s="11">
        <f t="shared" si="2"/>
        <v>8.183437989334294</v>
      </c>
    </row>
    <row r="52" spans="1:14" ht="12.75">
      <c r="A52" s="3"/>
      <c r="B52" s="4"/>
      <c r="K52" s="14">
        <f t="shared" si="4"/>
        <v>-2.5500000000000087</v>
      </c>
      <c r="L52" s="11">
        <f t="shared" si="0"/>
        <v>-0.18970460869687056</v>
      </c>
      <c r="M52" s="16">
        <f t="shared" si="3"/>
        <v>-15.060640348306423</v>
      </c>
      <c r="N52" s="11">
        <f t="shared" si="2"/>
        <v>8.6894151454277</v>
      </c>
    </row>
    <row r="53" spans="1:14" ht="12.75">
      <c r="A53" s="3"/>
      <c r="B53" s="4"/>
      <c r="K53" s="14">
        <f t="shared" si="4"/>
        <v>-2.500000000000009</v>
      </c>
      <c r="L53" s="11">
        <f t="shared" si="0"/>
        <v>-0.9316657292473494</v>
      </c>
      <c r="M53" s="16">
        <f t="shared" si="3"/>
        <v>-14.613721384300254</v>
      </c>
      <c r="N53" s="11">
        <f t="shared" si="2"/>
        <v>9.178672247437976</v>
      </c>
    </row>
    <row r="54" spans="1:14" ht="12.75">
      <c r="A54" s="3"/>
      <c r="B54" s="4"/>
      <c r="K54" s="14">
        <f t="shared" si="4"/>
        <v>-2.450000000000009</v>
      </c>
      <c r="L54" s="11">
        <f t="shared" si="0"/>
        <v>-1.6506764256139164</v>
      </c>
      <c r="M54" s="16">
        <f t="shared" si="3"/>
        <v>-14.142773123562629</v>
      </c>
      <c r="N54" s="11">
        <f t="shared" si="2"/>
        <v>9.649986407409193</v>
      </c>
    </row>
    <row r="55" spans="1:14" ht="12.75">
      <c r="A55" s="3"/>
      <c r="B55" s="4"/>
      <c r="K55" s="14">
        <f t="shared" si="4"/>
        <v>-2.4000000000000092</v>
      </c>
      <c r="L55" s="11">
        <f t="shared" si="0"/>
        <v>-2.345558166613685</v>
      </c>
      <c r="M55" s="16">
        <f t="shared" si="3"/>
        <v>-13.648722743559338</v>
      </c>
      <c r="N55" s="11">
        <f t="shared" si="2"/>
        <v>10.102179585398154</v>
      </c>
    </row>
    <row r="56" spans="1:14" ht="12.75">
      <c r="A56" s="3"/>
      <c r="B56" s="4"/>
      <c r="K56" s="14">
        <f t="shared" si="4"/>
        <v>-2.3500000000000094</v>
      </c>
      <c r="L56" s="11">
        <f t="shared" si="0"/>
        <v>-3.0151802334900095</v>
      </c>
      <c r="M56" s="16">
        <f t="shared" si="3"/>
        <v>-13.132555165022817</v>
      </c>
      <c r="N56" s="11">
        <f t="shared" si="2"/>
        <v>10.534121533957281</v>
      </c>
    </row>
    <row r="57" spans="1:14" ht="12.75">
      <c r="A57" s="3"/>
      <c r="B57" s="4"/>
      <c r="K57" s="14">
        <f t="shared" si="4"/>
        <v>-2.3000000000000096</v>
      </c>
      <c r="L57" s="11">
        <f t="shared" si="0"/>
        <v>-3.6584625461205205</v>
      </c>
      <c r="M57" s="16">
        <f t="shared" si="3"/>
        <v>-12.595310590163614</v>
      </c>
      <c r="N57" s="11">
        <f t="shared" si="2"/>
        <v>10.944732623165589</v>
      </c>
    </row>
    <row r="58" spans="1:14" ht="12.75">
      <c r="A58" s="3"/>
      <c r="B58" s="4"/>
      <c r="K58" s="14">
        <f t="shared" si="4"/>
        <v>-2.2500000000000098</v>
      </c>
      <c r="L58" s="11">
        <f t="shared" si="0"/>
        <v>-4.274378362654938</v>
      </c>
      <c r="M58" s="16">
        <f t="shared" si="3"/>
        <v>-12.038081902706262</v>
      </c>
      <c r="N58" s="11">
        <f t="shared" si="2"/>
        <v>11.332986539143382</v>
      </c>
    </row>
    <row r="59" spans="1:14" ht="12.75">
      <c r="A59" s="3"/>
      <c r="B59" s="4"/>
      <c r="K59" s="14">
        <f t="shared" si="4"/>
        <v>-2.20000000000001</v>
      </c>
      <c r="L59" s="11">
        <f t="shared" si="0"/>
        <v>-4.8619568458349685</v>
      </c>
      <c r="M59" s="16">
        <f t="shared" si="3"/>
        <v>-11.46201193624928</v>
      </c>
      <c r="N59" s="11">
        <f t="shared" si="2"/>
        <v>11.697912849298545</v>
      </c>
    </row>
    <row r="60" spans="1:14" ht="12.75">
      <c r="A60" s="3"/>
      <c r="B60" s="4"/>
      <c r="K60" s="14">
        <f t="shared" si="4"/>
        <v>-2.15000000000001</v>
      </c>
      <c r="L60" s="11">
        <f t="shared" si="0"/>
        <v>-5.420285489581863</v>
      </c>
      <c r="M60" s="16">
        <f t="shared" si="3"/>
        <v>-10.868290617776411</v>
      </c>
      <c r="N60" s="11">
        <f t="shared" si="2"/>
        <v>12.038599427905535</v>
      </c>
    </row>
    <row r="61" spans="1:14" ht="12.75">
      <c r="A61" s="3"/>
      <c r="B61" s="4"/>
      <c r="K61" s="14">
        <f t="shared" si="4"/>
        <v>-2.1000000000000103</v>
      </c>
      <c r="L61" s="11">
        <f t="shared" si="0"/>
        <v>-5.94851239978638</v>
      </c>
      <c r="M61" s="16">
        <f t="shared" si="3"/>
        <v>-10.25815199345873</v>
      </c>
      <c r="N61" s="11">
        <f t="shared" si="2"/>
        <v>12.354194735944661</v>
      </c>
    </row>
    <row r="62" spans="1:14" ht="12.75">
      <c r="A62" s="3"/>
      <c r="B62" s="4"/>
      <c r="K62" s="14">
        <f t="shared" si="4"/>
        <v>-2.0500000000000105</v>
      </c>
      <c r="L62" s="11">
        <f t="shared" si="0"/>
        <v>-6.445848423600404</v>
      </c>
      <c r="M62" s="16">
        <f t="shared" si="3"/>
        <v>-9.63287114418195</v>
      </c>
      <c r="N62" s="11">
        <f t="shared" si="2"/>
        <v>12.643909949503529</v>
      </c>
    </row>
    <row r="63" spans="1:14" ht="12.75">
      <c r="A63" s="3"/>
      <c r="B63" s="4"/>
      <c r="K63" s="14">
        <f t="shared" si="4"/>
        <v>-2.0000000000000107</v>
      </c>
      <c r="L63" s="11">
        <f t="shared" si="0"/>
        <v>-6.911569121908084</v>
      </c>
      <c r="M63" s="16">
        <f t="shared" si="3"/>
        <v>-8.993760998508382</v>
      </c>
      <c r="N63" s="11">
        <f t="shared" si="2"/>
        <v>12.90702093143021</v>
      </c>
    </row>
    <row r="64" spans="1:14" ht="12.75">
      <c r="A64" s="3"/>
      <c r="B64" s="4"/>
      <c r="K64" s="14">
        <f t="shared" si="4"/>
        <v>-1.9500000000000106</v>
      </c>
      <c r="L64" s="11">
        <f t="shared" si="0"/>
        <v>-7.3450165800463445</v>
      </c>
      <c r="M64" s="16">
        <f t="shared" si="3"/>
        <v>-8.342169051038933</v>
      </c>
      <c r="N64" s="11">
        <f t="shared" si="2"/>
        <v>13.14287004129578</v>
      </c>
    </row>
    <row r="65" spans="1:14" ht="12.75">
      <c r="A65" s="3"/>
      <c r="B65" s="4"/>
      <c r="K65" s="14">
        <f t="shared" si="4"/>
        <v>-1.9000000000000106</v>
      </c>
      <c r="L65" s="11">
        <f t="shared" si="0"/>
        <v>-7.745601052248892</v>
      </c>
      <c r="M65" s="16">
        <f t="shared" si="3"/>
        <v>-7.679473994378808</v>
      </c>
      <c r="N65" s="11">
        <f t="shared" si="2"/>
        <v>13.350867779151624</v>
      </c>
    </row>
    <row r="66" spans="1:14" ht="12.75">
      <c r="A66" s="3"/>
      <c r="B66" s="4"/>
      <c r="K66" s="14">
        <f t="shared" si="4"/>
        <v>-1.8500000000000105</v>
      </c>
      <c r="L66" s="11">
        <f t="shared" si="0"/>
        <v>-8.112802435703527</v>
      </c>
      <c r="M66" s="16">
        <f t="shared" si="3"/>
        <v>-7.007082273123776</v>
      </c>
      <c r="N66" s="11">
        <f t="shared" si="2"/>
        <v>13.530494258978546</v>
      </c>
    </row>
    <row r="67" spans="1:14" ht="12.75">
      <c r="A67" s="3"/>
      <c r="B67" s="4"/>
      <c r="K67" s="14">
        <f t="shared" si="4"/>
        <v>-1.8000000000000105</v>
      </c>
      <c r="L67" s="11">
        <f aca="true" t="shared" si="5" ref="L67:L130">x^2+12*SIN(x)</f>
        <v>-8.446171570538278</v>
      </c>
      <c r="M67" s="16">
        <f t="shared" si="3"/>
        <v>-6.326424568480959</v>
      </c>
      <c r="N67" s="11">
        <f t="shared" si="2"/>
        <v>13.681300508122648</v>
      </c>
    </row>
    <row r="68" spans="1:14" ht="12.75">
      <c r="A68" s="3"/>
      <c r="B68" s="4"/>
      <c r="K68" s="14">
        <f aca="true" t="shared" si="6" ref="K68:K99">K67+($G$15-$G$14)/200</f>
        <v>-1.7500000000000104</v>
      </c>
      <c r="L68" s="11">
        <f t="shared" si="5"/>
        <v>-8.745331362487182</v>
      </c>
      <c r="M68" s="16">
        <f t="shared" si="3"/>
        <v>-5.638952222311516</v>
      </c>
      <c r="N68" s="11">
        <f t="shared" si="2"/>
        <v>13.802909589498343</v>
      </c>
    </row>
    <row r="69" spans="1:14" ht="12.75">
      <c r="A69" s="3"/>
      <c r="B69" s="4"/>
      <c r="K69" s="14">
        <f t="shared" si="6"/>
        <v>-1.7000000000000104</v>
      </c>
      <c r="L69" s="11">
        <f t="shared" si="5"/>
        <v>-9.009977725429572</v>
      </c>
      <c r="M69" s="16">
        <f t="shared" si="3"/>
        <v>-4.946133609531129</v>
      </c>
      <c r="N69" s="11">
        <f aca="true" t="shared" si="7" ref="N69:N132">(M70-M68)/(2*$O$2)</f>
        <v>13.895017543739133</v>
      </c>
    </row>
    <row r="70" spans="1:14" ht="12.75">
      <c r="A70" s="3"/>
      <c r="B70" s="4"/>
      <c r="K70" s="14">
        <f t="shared" si="6"/>
        <v>-1.6500000000000103</v>
      </c>
      <c r="L70" s="11">
        <f t="shared" si="5"/>
        <v>-9.239880341446984</v>
      </c>
      <c r="M70" s="16">
        <f aca="true" t="shared" si="8" ref="M70:M133">(L68-8*L69+8*L71-L72)/(12*$O$2)</f>
        <v>-4.249450467937607</v>
      </c>
      <c r="N70" s="11">
        <f t="shared" si="7"/>
        <v>13.957394148926099</v>
      </c>
    </row>
    <row r="71" spans="1:14" ht="12.75">
      <c r="A71" s="3"/>
      <c r="B71" s="4"/>
      <c r="K71" s="14">
        <f t="shared" si="6"/>
        <v>-1.6000000000000103</v>
      </c>
      <c r="L71" s="11">
        <f t="shared" si="5"/>
        <v>-9.434883236498026</v>
      </c>
      <c r="M71" s="16">
        <f t="shared" si="8"/>
        <v>-3.5503941946385242</v>
      </c>
      <c r="N71" s="11">
        <f t="shared" si="7"/>
        <v>13.989883496029769</v>
      </c>
    </row>
    <row r="72" spans="1:14" ht="12.75">
      <c r="A72" s="3"/>
      <c r="B72" s="4"/>
      <c r="K72" s="14">
        <f t="shared" si="6"/>
        <v>-1.5500000000000103</v>
      </c>
      <c r="L72" s="11">
        <f t="shared" si="5"/>
        <v>-9.594905170272256</v>
      </c>
      <c r="M72" s="16">
        <f t="shared" si="8"/>
        <v>-2.8504621183346353</v>
      </c>
      <c r="N72" s="11">
        <f t="shared" si="7"/>
        <v>13.992404378604363</v>
      </c>
    </row>
    <row r="73" spans="1:14" ht="12.75">
      <c r="A73" s="3"/>
      <c r="B73" s="4"/>
      <c r="K73" s="14">
        <f t="shared" si="6"/>
        <v>-1.5000000000000102</v>
      </c>
      <c r="L73" s="11">
        <f t="shared" si="5"/>
        <v>-9.719939839248632</v>
      </c>
      <c r="M73" s="16">
        <f t="shared" si="8"/>
        <v>-2.151153756778093</v>
      </c>
      <c r="N73" s="11">
        <f t="shared" si="7"/>
        <v>13.964950495756124</v>
      </c>
    </row>
    <row r="74" spans="1:14" ht="12.75">
      <c r="A74" s="3"/>
      <c r="B74" s="4"/>
      <c r="K74" s="14">
        <f t="shared" si="6"/>
        <v>-1.4500000000000102</v>
      </c>
      <c r="L74" s="11">
        <f t="shared" si="5"/>
        <v>-9.810055892451048</v>
      </c>
      <c r="M74" s="16">
        <f t="shared" si="8"/>
        <v>-1.4539670687590278</v>
      </c>
      <c r="N74" s="11">
        <f t="shared" si="7"/>
        <v>13.907590467894794</v>
      </c>
    </row>
    <row r="75" spans="1:14" ht="12.75">
      <c r="A75" s="3"/>
      <c r="B75" s="4"/>
      <c r="K75" s="14">
        <f t="shared" si="6"/>
        <v>-1.4000000000000101</v>
      </c>
      <c r="L75" s="11">
        <f t="shared" si="5"/>
        <v>-9.865396759861515</v>
      </c>
      <c r="M75" s="16">
        <f t="shared" si="8"/>
        <v>-0.7603947099886186</v>
      </c>
      <c r="N75" s="11">
        <f t="shared" si="7"/>
        <v>13.820467665216166</v>
      </c>
    </row>
    <row r="76" spans="1:14" ht="12.75">
      <c r="A76" s="3"/>
      <c r="B76" s="4"/>
      <c r="K76" s="14">
        <f t="shared" si="6"/>
        <v>-1.35000000000001</v>
      </c>
      <c r="L76" s="11">
        <f t="shared" si="5"/>
        <v>-9.886180293919907</v>
      </c>
      <c r="M76" s="16">
        <f t="shared" si="8"/>
        <v>-0.07192030223741622</v>
      </c>
      <c r="N76" s="11">
        <f t="shared" si="7"/>
        <v>13.703799849354631</v>
      </c>
    </row>
    <row r="77" spans="1:14" ht="12.75">
      <c r="A77" s="3"/>
      <c r="B77" s="4"/>
      <c r="K77" s="14">
        <f t="shared" si="6"/>
        <v>-1.30000000000001</v>
      </c>
      <c r="L77" s="11">
        <f t="shared" si="5"/>
        <v>-9.87269822500632</v>
      </c>
      <c r="M77" s="16">
        <f t="shared" si="8"/>
        <v>0.6099852749468396</v>
      </c>
      <c r="N77" s="11">
        <f t="shared" si="7"/>
        <v>13.557878629091844</v>
      </c>
    </row>
    <row r="78" spans="1:14" ht="12.75">
      <c r="A78" s="3"/>
      <c r="B78" s="4"/>
      <c r="K78" s="14">
        <f t="shared" si="6"/>
        <v>-1.25000000000001</v>
      </c>
      <c r="L78" s="11">
        <f t="shared" si="5"/>
        <v>-9.825315432267047</v>
      </c>
      <c r="M78" s="16">
        <f t="shared" si="8"/>
        <v>1.2838675606717633</v>
      </c>
      <c r="N78" s="11">
        <f t="shared" si="7"/>
        <v>13.383068731483116</v>
      </c>
    </row>
    <row r="79" spans="1:14" ht="12.75">
      <c r="A79" s="3"/>
      <c r="B79" s="4"/>
      <c r="K79" s="14">
        <f t="shared" si="6"/>
        <v>-1.20000000000001</v>
      </c>
      <c r="L79" s="11">
        <f t="shared" si="5"/>
        <v>-9.744469031606735</v>
      </c>
      <c r="M79" s="16">
        <f t="shared" si="8"/>
        <v>1.9482921480951465</v>
      </c>
      <c r="N79" s="11">
        <f t="shared" si="7"/>
        <v>13.179807090232982</v>
      </c>
    </row>
    <row r="80" spans="1:14" ht="12.75">
      <c r="A80" s="3"/>
      <c r="B80" s="4"/>
      <c r="K80" s="14">
        <f t="shared" si="6"/>
        <v>-1.15000000000001</v>
      </c>
      <c r="L80" s="11">
        <f t="shared" si="5"/>
        <v>-9.630667283126279</v>
      </c>
      <c r="M80" s="16">
        <f t="shared" si="8"/>
        <v>2.601848269695057</v>
      </c>
      <c r="N80" s="11">
        <f t="shared" si="7"/>
        <v>12.948601753588148</v>
      </c>
    </row>
    <row r="81" spans="1:14" ht="12.75">
      <c r="A81" s="3"/>
      <c r="B81" s="4"/>
      <c r="K81" s="14">
        <f t="shared" si="6"/>
        <v>-1.1000000000000099</v>
      </c>
      <c r="L81" s="11">
        <f t="shared" si="5"/>
        <v>-9.484488320737256</v>
      </c>
      <c r="M81" s="16">
        <f t="shared" si="8"/>
        <v>3.2431523234539568</v>
      </c>
      <c r="N81" s="11">
        <f t="shared" si="7"/>
        <v>12.690030614481058</v>
      </c>
    </row>
    <row r="82" spans="1:14" ht="12.75">
      <c r="A82" s="3"/>
      <c r="B82" s="4"/>
      <c r="K82" s="14">
        <f t="shared" si="6"/>
        <v>-1.0500000000000098</v>
      </c>
      <c r="L82" s="11">
        <f t="shared" si="5"/>
        <v>-9.30657870712824</v>
      </c>
      <c r="M82" s="16">
        <f t="shared" si="8"/>
        <v>3.8708513311431583</v>
      </c>
      <c r="N82" s="11">
        <f t="shared" si="7"/>
        <v>12.404739966097841</v>
      </c>
    </row>
    <row r="83" spans="1:14" ht="12.75">
      <c r="A83" s="3"/>
      <c r="B83" s="4"/>
      <c r="K83" s="14">
        <f t="shared" si="6"/>
        <v>-1.0000000000000098</v>
      </c>
      <c r="L83" s="11">
        <f t="shared" si="5"/>
        <v>-9.097651817694802</v>
      </c>
      <c r="M83" s="16">
        <f t="shared" si="8"/>
        <v>4.4836263200637365</v>
      </c>
      <c r="N83" s="11">
        <f t="shared" si="7"/>
        <v>12.093442886483848</v>
      </c>
    </row>
    <row r="84" spans="1:14" ht="12.75">
      <c r="A84" s="3"/>
      <c r="B84" s="4"/>
      <c r="K84" s="14">
        <f t="shared" si="6"/>
        <v>-0.9500000000000097</v>
      </c>
      <c r="L84" s="11">
        <f t="shared" si="5"/>
        <v>-8.858486057472536</v>
      </c>
      <c r="M84" s="16">
        <f t="shared" si="8"/>
        <v>5.080195619791539</v>
      </c>
      <c r="N84" s="11">
        <f t="shared" si="7"/>
        <v>11.756917456216971</v>
      </c>
    </row>
    <row r="85" spans="1:14" ht="12.75">
      <c r="A85" s="3"/>
      <c r="B85" s="4"/>
      <c r="K85" s="14">
        <f t="shared" si="6"/>
        <v>-0.9000000000000097</v>
      </c>
      <c r="L85" s="11">
        <f t="shared" si="5"/>
        <v>-8.589922915529854</v>
      </c>
      <c r="M85" s="16">
        <f t="shared" si="8"/>
        <v>5.659318065685429</v>
      </c>
      <c r="N85" s="11">
        <f t="shared" si="7"/>
        <v>11.396004813612782</v>
      </c>
    </row>
    <row r="86" spans="1:14" ht="12.75">
      <c r="A86" s="3"/>
      <c r="B86" s="4"/>
      <c r="K86" s="14">
        <f t="shared" si="6"/>
        <v>-0.8500000000000096</v>
      </c>
      <c r="L86" s="11">
        <f t="shared" si="5"/>
        <v>-8.292864861683572</v>
      </c>
      <c r="M86" s="16">
        <f t="shared" si="8"/>
        <v>6.219796101152813</v>
      </c>
      <c r="N86" s="11">
        <f t="shared" si="7"/>
        <v>11.01160705232027</v>
      </c>
    </row>
    <row r="87" spans="1:14" ht="12.75">
      <c r="A87" s="3"/>
      <c r="B87" s="4"/>
      <c r="K87" s="14">
        <f t="shared" si="6"/>
        <v>-0.8000000000000096</v>
      </c>
      <c r="L87" s="11">
        <f t="shared" si="5"/>
        <v>-7.968273090794338</v>
      </c>
      <c r="M87" s="16">
        <f t="shared" si="8"/>
        <v>6.7604787709174525</v>
      </c>
      <c r="N87" s="11">
        <f t="shared" si="7"/>
        <v>10.604684966551334</v>
      </c>
    </row>
    <row r="88" spans="1:14" ht="12.75">
      <c r="A88" s="3"/>
      <c r="B88" s="4"/>
      <c r="K88" s="14">
        <f t="shared" si="6"/>
        <v>-0.7500000000000095</v>
      </c>
      <c r="L88" s="11">
        <f t="shared" si="5"/>
        <v>-7.617165120280079</v>
      </c>
      <c r="M88" s="16">
        <f t="shared" si="8"/>
        <v>7.2802645978079426</v>
      </c>
      <c r="N88" s="11">
        <f t="shared" si="7"/>
        <v>10.176255649598724</v>
      </c>
    </row>
    <row r="89" spans="1:14" ht="12.75">
      <c r="A89" s="3"/>
      <c r="B89" s="4"/>
      <c r="K89" s="14">
        <f t="shared" si="6"/>
        <v>-0.7000000000000095</v>
      </c>
      <c r="L89" s="11">
        <f t="shared" si="5"/>
        <v>-7.240612246852367</v>
      </c>
      <c r="M89" s="16">
        <f t="shared" si="8"/>
        <v>7.778104335877321</v>
      </c>
      <c r="N89" s="11">
        <f t="shared" si="7"/>
        <v>9.727389951634267</v>
      </c>
    </row>
    <row r="90" spans="1:14" ht="12.75">
      <c r="A90" s="3"/>
      <c r="B90" s="4"/>
      <c r="K90" s="14">
        <f t="shared" si="6"/>
        <v>-0.6500000000000095</v>
      </c>
      <c r="L90" s="11">
        <f t="shared" si="5"/>
        <v>-6.839736868832553</v>
      </c>
      <c r="M90" s="16">
        <f t="shared" si="8"/>
        <v>8.253003592971366</v>
      </c>
      <c r="N90" s="11">
        <f t="shared" si="7"/>
        <v>9.259209803137301</v>
      </c>
    </row>
    <row r="91" spans="1:14" ht="12.75">
      <c r="A91" s="3"/>
      <c r="B91" s="4"/>
      <c r="K91" s="14">
        <f t="shared" si="6"/>
        <v>-0.6000000000000094</v>
      </c>
      <c r="L91" s="11">
        <f t="shared" si="5"/>
        <v>-6.415709680740506</v>
      </c>
      <c r="M91" s="16">
        <f t="shared" si="8"/>
        <v>8.704025316191048</v>
      </c>
      <c r="N91" s="11">
        <f t="shared" si="7"/>
        <v>8.77288541065592</v>
      </c>
    </row>
    <row r="92" spans="1:14" ht="12.75">
      <c r="A92" s="3"/>
      <c r="B92" s="4"/>
      <c r="K92" s="14">
        <f t="shared" si="6"/>
        <v>-0.5500000000000094</v>
      </c>
      <c r="L92" s="11">
        <f t="shared" si="5"/>
        <v>-5.969746747167997</v>
      </c>
      <c r="M92" s="16">
        <f t="shared" si="8"/>
        <v>9.130292134036955</v>
      </c>
      <c r="N92" s="11">
        <f t="shared" si="7"/>
        <v>8.269632331898732</v>
      </c>
    </row>
    <row r="93" spans="1:14" ht="12.75">
      <c r="A93" s="3"/>
      <c r="B93" s="4"/>
      <c r="K93" s="14">
        <f t="shared" si="6"/>
        <v>-0.5000000000000093</v>
      </c>
      <c r="L93" s="11">
        <f t="shared" si="5"/>
        <v>-5.503106463250525</v>
      </c>
      <c r="M93" s="16">
        <f t="shared" si="8"/>
        <v>9.530988549380918</v>
      </c>
      <c r="N93" s="11">
        <f t="shared" si="7"/>
        <v>7.750708437472574</v>
      </c>
    </row>
    <row r="94" spans="1:14" ht="12.75">
      <c r="A94" s="3"/>
      <c r="B94" s="4"/>
      <c r="K94" s="14">
        <f t="shared" si="6"/>
        <v>-0.45000000000000934</v>
      </c>
      <c r="L94" s="11">
        <f t="shared" si="5"/>
        <v>-5.017086409334855</v>
      </c>
      <c r="M94" s="16">
        <f t="shared" si="8"/>
        <v>9.90536297778421</v>
      </c>
      <c r="N94" s="11">
        <f t="shared" si="7"/>
        <v>7.217410766863964</v>
      </c>
    </row>
    <row r="95" spans="1:14" ht="12.75">
      <c r="A95" s="3"/>
      <c r="B95" s="4"/>
      <c r="K95" s="14">
        <f t="shared" si="6"/>
        <v>-0.40000000000000935</v>
      </c>
      <c r="L95" s="11">
        <f t="shared" si="5"/>
        <v>-4.513020107703902</v>
      </c>
      <c r="M95" s="16">
        <f t="shared" si="8"/>
        <v>10.252729626067312</v>
      </c>
      <c r="N95" s="11">
        <f t="shared" si="7"/>
        <v>6.671072286513684</v>
      </c>
    </row>
    <row r="96" spans="1:14" ht="12.75">
      <c r="A96" s="3"/>
      <c r="B96" s="4"/>
      <c r="K96" s="14">
        <f t="shared" si="6"/>
        <v>-0.35000000000000936</v>
      </c>
      <c r="L96" s="11">
        <f t="shared" si="5"/>
        <v>-3.9922736894655158</v>
      </c>
      <c r="M96" s="16">
        <f t="shared" si="8"/>
        <v>10.572470206435575</v>
      </c>
      <c r="N96" s="11">
        <f t="shared" si="7"/>
        <v>6.113058558094501</v>
      </c>
    </row>
    <row r="97" spans="1:14" ht="12.75">
      <c r="A97" s="3"/>
      <c r="B97" s="4"/>
      <c r="K97" s="14">
        <f t="shared" si="6"/>
        <v>-0.30000000000000937</v>
      </c>
      <c r="L97" s="11">
        <f t="shared" si="5"/>
        <v>-3.456242479936177</v>
      </c>
      <c r="M97" s="16">
        <f t="shared" si="8"/>
        <v>10.86403548187676</v>
      </c>
      <c r="N97" s="11">
        <f t="shared" si="7"/>
        <v>5.544764325319155</v>
      </c>
    </row>
    <row r="98" spans="1:14" ht="12.75">
      <c r="A98" s="3"/>
      <c r="B98" s="4"/>
      <c r="K98" s="14">
        <f t="shared" si="6"/>
        <v>-0.2500000000000094</v>
      </c>
      <c r="L98" s="11">
        <f t="shared" si="5"/>
        <v>-2.906347511054379</v>
      </c>
      <c r="M98" s="16">
        <f t="shared" si="8"/>
        <v>11.126946638967489</v>
      </c>
      <c r="N98" s="11">
        <f t="shared" si="7"/>
        <v>4.967610027807972</v>
      </c>
    </row>
    <row r="99" spans="1:14" ht="12.75">
      <c r="A99" s="3"/>
      <c r="B99" s="4"/>
      <c r="K99" s="14">
        <f t="shared" si="6"/>
        <v>-0.2000000000000094</v>
      </c>
      <c r="L99" s="11">
        <f t="shared" si="5"/>
        <v>-2.344031969540841</v>
      </c>
      <c r="M99" s="16">
        <f t="shared" si="8"/>
        <v>11.360796484657556</v>
      </c>
      <c r="N99" s="11">
        <f t="shared" si="7"/>
        <v>4.383038250729141</v>
      </c>
    </row>
    <row r="100" spans="1:14" ht="12.75">
      <c r="A100" s="3"/>
      <c r="B100" s="4"/>
      <c r="K100" s="14">
        <f aca="true" t="shared" si="9" ref="K100:K131">K99+($G$15-$G$14)/200</f>
        <v>-0.1500000000000094</v>
      </c>
      <c r="L100" s="11">
        <f t="shared" si="5"/>
        <v>-1.7707575896832994</v>
      </c>
      <c r="M100" s="16">
        <f t="shared" si="8"/>
        <v>11.565250464040401</v>
      </c>
      <c r="N100" s="11">
        <f t="shared" si="7"/>
        <v>3.792510119085768</v>
      </c>
    </row>
    <row r="101" spans="1:14" ht="12.75">
      <c r="A101" s="3"/>
      <c r="B101" s="4"/>
      <c r="K101" s="14">
        <f t="shared" si="9"/>
        <v>-0.1000000000000094</v>
      </c>
      <c r="L101" s="11">
        <f t="shared" si="5"/>
        <v>-1.1880009997620482</v>
      </c>
      <c r="M101" s="16">
        <f t="shared" si="8"/>
        <v>11.740047496566131</v>
      </c>
      <c r="N101" s="11">
        <f t="shared" si="7"/>
        <v>3.1975016456657395</v>
      </c>
    </row>
    <row r="102" spans="1:14" ht="12.75">
      <c r="A102" s="3"/>
      <c r="B102" s="4"/>
      <c r="K102" s="14">
        <f t="shared" si="9"/>
        <v>-0.0500000000000094</v>
      </c>
      <c r="L102" s="11">
        <f t="shared" si="5"/>
        <v>-0.5972500312482516</v>
      </c>
      <c r="M102" s="16">
        <f t="shared" si="8"/>
        <v>11.885000628606974</v>
      </c>
      <c r="N102" s="11">
        <f t="shared" si="7"/>
        <v>2.599500041778358</v>
      </c>
    </row>
    <row r="103" spans="1:14" ht="12.75">
      <c r="A103" s="3"/>
      <c r="B103" s="4"/>
      <c r="K103" s="14">
        <f t="shared" si="9"/>
        <v>-9.395262345890387E-15</v>
      </c>
      <c r="L103" s="11">
        <f t="shared" si="5"/>
        <v>-1.1274314815068456E-13</v>
      </c>
      <c r="M103" s="16">
        <f t="shared" si="8"/>
        <v>11.999997500743966</v>
      </c>
      <c r="N103" s="11">
        <f t="shared" si="7"/>
        <v>2.000000000000089</v>
      </c>
    </row>
    <row r="104" spans="1:14" ht="12.75">
      <c r="A104" s="3"/>
      <c r="B104" s="4"/>
      <c r="K104" s="14">
        <f t="shared" si="9"/>
        <v>0.04999999999999061</v>
      </c>
      <c r="L104" s="11">
        <f t="shared" si="5"/>
        <v>0.6022500312480265</v>
      </c>
      <c r="M104" s="16">
        <f t="shared" si="8"/>
        <v>12.085000628606982</v>
      </c>
      <c r="N104" s="11">
        <f t="shared" si="7"/>
        <v>1.4004999582218907</v>
      </c>
    </row>
    <row r="105" spans="1:14" ht="12.75">
      <c r="A105" s="3"/>
      <c r="B105" s="4"/>
      <c r="K105" s="14">
        <f t="shared" si="9"/>
        <v>0.09999999999999061</v>
      </c>
      <c r="L105" s="11">
        <f t="shared" si="5"/>
        <v>1.2080009997618237</v>
      </c>
      <c r="M105" s="16">
        <f t="shared" si="8"/>
        <v>12.140047496566154</v>
      </c>
      <c r="N105" s="11">
        <f t="shared" si="7"/>
        <v>0.8024983543345983</v>
      </c>
    </row>
    <row r="106" spans="1:14" ht="12.75">
      <c r="A106" s="3"/>
      <c r="B106" s="4"/>
      <c r="K106" s="14">
        <f t="shared" si="9"/>
        <v>0.1499999999999906</v>
      </c>
      <c r="L106" s="11">
        <f t="shared" si="5"/>
        <v>1.8157575896830764</v>
      </c>
      <c r="M106" s="16">
        <f t="shared" si="8"/>
        <v>12.165250464040442</v>
      </c>
      <c r="N106" s="11">
        <f t="shared" si="7"/>
        <v>0.20748988091458717</v>
      </c>
    </row>
    <row r="107" spans="1:14" ht="12.75">
      <c r="A107" s="3"/>
      <c r="B107" s="4"/>
      <c r="K107" s="14">
        <f t="shared" si="9"/>
        <v>0.19999999999999063</v>
      </c>
      <c r="L107" s="11">
        <f t="shared" si="5"/>
        <v>2.4240319695406205</v>
      </c>
      <c r="M107" s="16">
        <f t="shared" si="8"/>
        <v>12.160796484657613</v>
      </c>
      <c r="N107" s="11">
        <f t="shared" si="7"/>
        <v>-0.3830382507289279</v>
      </c>
    </row>
    <row r="108" spans="1:14" ht="12.75">
      <c r="A108" s="3"/>
      <c r="B108" s="4"/>
      <c r="K108" s="14">
        <f t="shared" si="9"/>
        <v>0.24999999999999062</v>
      </c>
      <c r="L108" s="11">
        <f t="shared" si="5"/>
        <v>3.0313475110541614</v>
      </c>
      <c r="M108" s="16">
        <f t="shared" si="8"/>
        <v>12.12694663896755</v>
      </c>
      <c r="N108" s="11">
        <f t="shared" si="7"/>
        <v>-0.9676100278079537</v>
      </c>
    </row>
    <row r="109" spans="1:14" ht="12.75">
      <c r="A109" s="3"/>
      <c r="B109" s="4"/>
      <c r="K109" s="14">
        <f t="shared" si="9"/>
        <v>0.2999999999999906</v>
      </c>
      <c r="L109" s="11">
        <f t="shared" si="5"/>
        <v>3.636242479935962</v>
      </c>
      <c r="M109" s="16">
        <f t="shared" si="8"/>
        <v>12.064035481876818</v>
      </c>
      <c r="N109" s="11">
        <f t="shared" si="7"/>
        <v>-1.544764325319049</v>
      </c>
    </row>
    <row r="110" spans="1:14" ht="12.75">
      <c r="A110" s="3"/>
      <c r="B110" s="4"/>
      <c r="K110" s="14">
        <f t="shared" si="9"/>
        <v>0.3499999999999906</v>
      </c>
      <c r="L110" s="11">
        <f t="shared" si="5"/>
        <v>4.237273689465304</v>
      </c>
      <c r="M110" s="16">
        <f t="shared" si="8"/>
        <v>11.972470206435645</v>
      </c>
      <c r="N110" s="11">
        <f t="shared" si="7"/>
        <v>-2.113058558094093</v>
      </c>
    </row>
    <row r="111" spans="1:14" ht="12.75">
      <c r="A111" s="3"/>
      <c r="B111" s="4"/>
      <c r="K111" s="14">
        <f t="shared" si="9"/>
        <v>0.3999999999999906</v>
      </c>
      <c r="L111" s="11">
        <f t="shared" si="5"/>
        <v>4.833020107703693</v>
      </c>
      <c r="M111" s="16">
        <f t="shared" si="8"/>
        <v>11.85272962606741</v>
      </c>
      <c r="N111" s="11">
        <f t="shared" si="7"/>
        <v>-2.671072286513257</v>
      </c>
    </row>
    <row r="112" spans="1:14" ht="12.75">
      <c r="A112" s="3"/>
      <c r="B112" s="4"/>
      <c r="K112" s="14">
        <f t="shared" si="9"/>
        <v>0.4499999999999906</v>
      </c>
      <c r="L112" s="11">
        <f t="shared" si="5"/>
        <v>5.422086409334652</v>
      </c>
      <c r="M112" s="16">
        <f t="shared" si="8"/>
        <v>11.70536297778432</v>
      </c>
      <c r="N112" s="11">
        <f t="shared" si="7"/>
        <v>-3.2174107668637513</v>
      </c>
    </row>
    <row r="113" spans="1:14" ht="12.75">
      <c r="A113" s="3"/>
      <c r="B113" s="4"/>
      <c r="K113" s="14">
        <f t="shared" si="9"/>
        <v>0.49999999999999056</v>
      </c>
      <c r="L113" s="11">
        <f t="shared" si="5"/>
        <v>6.003106463250327</v>
      </c>
      <c r="M113" s="16">
        <f t="shared" si="8"/>
        <v>11.530988549381036</v>
      </c>
      <c r="N113" s="11">
        <f t="shared" si="7"/>
        <v>-3.7507084374724853</v>
      </c>
    </row>
    <row r="114" spans="1:14" ht="12.75">
      <c r="A114" s="3"/>
      <c r="B114" s="4"/>
      <c r="K114" s="14">
        <f t="shared" si="9"/>
        <v>0.5499999999999906</v>
      </c>
      <c r="L114" s="11">
        <f t="shared" si="5"/>
        <v>6.574746747167804</v>
      </c>
      <c r="M114" s="16">
        <f t="shared" si="8"/>
        <v>11.330292134037073</v>
      </c>
      <c r="N114" s="11">
        <f t="shared" si="7"/>
        <v>-4.269632331898358</v>
      </c>
    </row>
    <row r="115" spans="1:14" ht="12.75">
      <c r="A115" s="3"/>
      <c r="B115" s="4"/>
      <c r="K115" s="14">
        <f t="shared" si="9"/>
        <v>0.5999999999999907</v>
      </c>
      <c r="L115" s="11">
        <f t="shared" si="5"/>
        <v>7.1357096807403195</v>
      </c>
      <c r="M115" s="16">
        <f t="shared" si="8"/>
        <v>11.104025316191201</v>
      </c>
      <c r="N115" s="11">
        <f t="shared" si="7"/>
        <v>-4.7728854106554754</v>
      </c>
    </row>
    <row r="116" spans="1:14" ht="12.75">
      <c r="A116" s="3"/>
      <c r="B116" s="4"/>
      <c r="K116" s="14">
        <f t="shared" si="9"/>
        <v>0.6499999999999907</v>
      </c>
      <c r="L116" s="11">
        <f t="shared" si="5"/>
        <v>7.684736868832375</v>
      </c>
      <c r="M116" s="16">
        <f t="shared" si="8"/>
        <v>10.853003592971527</v>
      </c>
      <c r="N116" s="11">
        <f t="shared" si="7"/>
        <v>-5.259209803137229</v>
      </c>
    </row>
    <row r="117" spans="1:14" ht="12.75">
      <c r="A117" s="3"/>
      <c r="B117" s="4"/>
      <c r="K117" s="14">
        <f t="shared" si="9"/>
        <v>0.6999999999999907</v>
      </c>
      <c r="L117" s="11">
        <f t="shared" si="5"/>
        <v>8.220612246852195</v>
      </c>
      <c r="M117" s="16">
        <f t="shared" si="8"/>
        <v>10.57810433587748</v>
      </c>
      <c r="N117" s="11">
        <f t="shared" si="7"/>
        <v>-5.727389951634357</v>
      </c>
    </row>
    <row r="118" spans="1:14" ht="12.75">
      <c r="A118" s="3"/>
      <c r="B118" s="4"/>
      <c r="K118" s="14">
        <f t="shared" si="9"/>
        <v>0.7499999999999908</v>
      </c>
      <c r="L118" s="11">
        <f t="shared" si="5"/>
        <v>8.742165120279916</v>
      </c>
      <c r="M118" s="16">
        <f t="shared" si="8"/>
        <v>10.280264597808094</v>
      </c>
      <c r="N118" s="11">
        <f t="shared" si="7"/>
        <v>-6.176255649598521</v>
      </c>
    </row>
    <row r="119" spans="1:14" ht="12.75">
      <c r="A119" s="3"/>
      <c r="B119" s="4"/>
      <c r="K119" s="14">
        <f t="shared" si="9"/>
        <v>0.7999999999999908</v>
      </c>
      <c r="L119" s="11">
        <f t="shared" si="5"/>
        <v>9.24827309079418</v>
      </c>
      <c r="M119" s="16">
        <f t="shared" si="8"/>
        <v>9.96047877091763</v>
      </c>
      <c r="N119" s="11">
        <f t="shared" si="7"/>
        <v>-6.604684966550499</v>
      </c>
    </row>
    <row r="120" spans="1:14" ht="12.75">
      <c r="A120" s="3"/>
      <c r="B120" s="4"/>
      <c r="K120" s="14">
        <f t="shared" si="9"/>
        <v>0.8499999999999909</v>
      </c>
      <c r="L120" s="11">
        <f t="shared" si="5"/>
        <v>9.737864861683425</v>
      </c>
      <c r="M120" s="16">
        <f t="shared" si="8"/>
        <v>9.619796101153046</v>
      </c>
      <c r="N120" s="11">
        <f t="shared" si="7"/>
        <v>-7.011607052320368</v>
      </c>
    </row>
    <row r="121" spans="1:14" ht="12.75">
      <c r="A121" s="3"/>
      <c r="B121" s="4"/>
      <c r="K121" s="14">
        <f t="shared" si="9"/>
        <v>0.8999999999999909</v>
      </c>
      <c r="L121" s="11">
        <f t="shared" si="5"/>
        <v>10.209922915529717</v>
      </c>
      <c r="M121" s="16">
        <f t="shared" si="8"/>
        <v>9.259318065685596</v>
      </c>
      <c r="N121" s="11">
        <f t="shared" si="7"/>
        <v>-7.396004813613226</v>
      </c>
    </row>
    <row r="122" spans="1:14" ht="12.75">
      <c r="A122" s="3"/>
      <c r="B122" s="4"/>
      <c r="K122" s="14">
        <f t="shared" si="9"/>
        <v>0.949999999999991</v>
      </c>
      <c r="L122" s="11">
        <f t="shared" si="5"/>
        <v>10.663486057472404</v>
      </c>
      <c r="M122" s="16">
        <f t="shared" si="8"/>
        <v>8.880195619791726</v>
      </c>
      <c r="N122" s="11">
        <f t="shared" si="7"/>
        <v>-7.756917456216189</v>
      </c>
    </row>
    <row r="123" spans="1:14" ht="12.75">
      <c r="A123" s="3"/>
      <c r="B123" s="4"/>
      <c r="K123" s="14">
        <f t="shared" si="9"/>
        <v>0.999999999999991</v>
      </c>
      <c r="L123" s="11">
        <f t="shared" si="5"/>
        <v>11.097651817694683</v>
      </c>
      <c r="M123" s="16">
        <f t="shared" si="8"/>
        <v>8.48362632006398</v>
      </c>
      <c r="N123" s="11">
        <f t="shared" si="7"/>
        <v>-8.093442886483857</v>
      </c>
    </row>
    <row r="124" spans="1:14" ht="12.75">
      <c r="A124" s="3"/>
      <c r="B124" s="4"/>
      <c r="K124" s="14">
        <f t="shared" si="9"/>
        <v>1.049999999999991</v>
      </c>
      <c r="L124" s="11">
        <f t="shared" si="5"/>
        <v>11.51157870712813</v>
      </c>
      <c r="M124" s="16">
        <f t="shared" si="8"/>
        <v>8.070851331143343</v>
      </c>
      <c r="N124" s="11">
        <f t="shared" si="7"/>
        <v>-8.40473996609838</v>
      </c>
    </row>
    <row r="125" spans="1:14" ht="12.75">
      <c r="A125" s="3"/>
      <c r="B125" s="4"/>
      <c r="K125" s="14">
        <f t="shared" si="9"/>
        <v>1.099999999999991</v>
      </c>
      <c r="L125" s="11">
        <f t="shared" si="5"/>
        <v>11.904488320737155</v>
      </c>
      <c r="M125" s="16">
        <f t="shared" si="8"/>
        <v>7.643152323454145</v>
      </c>
      <c r="N125" s="11">
        <f t="shared" si="7"/>
        <v>-8.690030614480365</v>
      </c>
    </row>
    <row r="126" spans="1:14" ht="12.75">
      <c r="A126" s="3"/>
      <c r="B126" s="4"/>
      <c r="K126" s="14">
        <f t="shared" si="9"/>
        <v>1.149999999999991</v>
      </c>
      <c r="L126" s="11">
        <f t="shared" si="5"/>
        <v>12.275667283126186</v>
      </c>
      <c r="M126" s="16">
        <f t="shared" si="8"/>
        <v>7.20184826969531</v>
      </c>
      <c r="N126" s="11">
        <f t="shared" si="7"/>
        <v>-8.948601753587196</v>
      </c>
    </row>
    <row r="127" spans="1:14" ht="12.75">
      <c r="A127" s="3"/>
      <c r="B127" s="4"/>
      <c r="K127" s="14">
        <f t="shared" si="9"/>
        <v>1.199999999999991</v>
      </c>
      <c r="L127" s="11">
        <f t="shared" si="5"/>
        <v>12.624469031606656</v>
      </c>
      <c r="M127" s="16">
        <f t="shared" si="8"/>
        <v>6.7482921480954285</v>
      </c>
      <c r="N127" s="11">
        <f t="shared" si="7"/>
        <v>-9.179807090233366</v>
      </c>
    </row>
    <row r="128" spans="1:14" ht="12.75">
      <c r="A128" s="3"/>
      <c r="B128" s="4"/>
      <c r="K128" s="14">
        <f t="shared" si="9"/>
        <v>1.2499999999999911</v>
      </c>
      <c r="L128" s="11">
        <f t="shared" si="5"/>
        <v>12.95031543226698</v>
      </c>
      <c r="M128" s="16">
        <f t="shared" si="8"/>
        <v>6.283867560671976</v>
      </c>
      <c r="N128" s="11">
        <f t="shared" si="7"/>
        <v>-9.383068731483382</v>
      </c>
    </row>
    <row r="129" spans="1:14" ht="12.75">
      <c r="A129" s="3"/>
      <c r="B129" s="4"/>
      <c r="K129" s="14">
        <f t="shared" si="9"/>
        <v>1.2999999999999912</v>
      </c>
      <c r="L129" s="11">
        <f t="shared" si="5"/>
        <v>13.252698225006263</v>
      </c>
      <c r="M129" s="16">
        <f t="shared" si="8"/>
        <v>5.809985274947094</v>
      </c>
      <c r="N129" s="11">
        <f t="shared" si="7"/>
        <v>-9.557878629091368</v>
      </c>
    </row>
    <row r="130" spans="1:14" ht="12.75">
      <c r="A130" s="3"/>
      <c r="B130" s="4"/>
      <c r="K130" s="14">
        <f t="shared" si="9"/>
        <v>1.3499999999999912</v>
      </c>
      <c r="L130" s="11">
        <f t="shared" si="5"/>
        <v>13.531180293919864</v>
      </c>
      <c r="M130" s="16">
        <f t="shared" si="8"/>
        <v>5.328079697762843</v>
      </c>
      <c r="N130" s="11">
        <f t="shared" si="7"/>
        <v>-9.703799849355306</v>
      </c>
    </row>
    <row r="131" spans="1:14" ht="12.75">
      <c r="A131" s="3"/>
      <c r="B131" s="4"/>
      <c r="K131" s="14">
        <f t="shared" si="9"/>
        <v>1.3999999999999913</v>
      </c>
      <c r="L131" s="11">
        <f aca="true" t="shared" si="10" ref="L131:L194">x^2+12*SIN(x)</f>
        <v>13.78539675986148</v>
      </c>
      <c r="M131" s="16">
        <f t="shared" si="8"/>
        <v>4.8396052900115665</v>
      </c>
      <c r="N131" s="11">
        <f t="shared" si="7"/>
        <v>-9.82046766521619</v>
      </c>
    </row>
    <row r="132" spans="1:14" ht="12.75">
      <c r="A132" s="3"/>
      <c r="B132" s="4"/>
      <c r="K132" s="14">
        <f aca="true" t="shared" si="11" ref="K132:K163">K131+($G$15-$G$14)/200</f>
        <v>1.4499999999999913</v>
      </c>
      <c r="L132" s="11">
        <f t="shared" si="10"/>
        <v>14.015055892451024</v>
      </c>
      <c r="M132" s="16">
        <f t="shared" si="8"/>
        <v>4.346032931241227</v>
      </c>
      <c r="N132" s="11">
        <f t="shared" si="7"/>
        <v>-9.90759046789408</v>
      </c>
    </row>
    <row r="133" spans="1:14" ht="12.75">
      <c r="A133" s="3"/>
      <c r="B133" s="4"/>
      <c r="K133" s="14">
        <f t="shared" si="11"/>
        <v>1.4999999999999913</v>
      </c>
      <c r="L133" s="11">
        <f t="shared" si="10"/>
        <v>14.219939839248621</v>
      </c>
      <c r="M133" s="16">
        <f t="shared" si="8"/>
        <v>3.848846243222162</v>
      </c>
      <c r="N133" s="11">
        <f aca="true" t="shared" si="12" ref="N133:N196">(M134-M132)/(2*$O$2)</f>
        <v>-9.964950495756714</v>
      </c>
    </row>
    <row r="134" spans="1:14" ht="12.75">
      <c r="A134" s="3"/>
      <c r="B134" s="4"/>
      <c r="K134" s="14">
        <f t="shared" si="11"/>
        <v>1.5499999999999914</v>
      </c>
      <c r="L134" s="11">
        <f t="shared" si="10"/>
        <v>14.399905170272254</v>
      </c>
      <c r="M134" s="16">
        <f aca="true" t="shared" si="13" ref="M134:M197">(L132-8*L133+8*L135-L136)/(12*$O$2)</f>
        <v>3.3495378816655594</v>
      </c>
      <c r="N134" s="11">
        <f t="shared" si="12"/>
        <v>-9.992404378604363</v>
      </c>
    </row>
    <row r="135" spans="1:14" ht="12.75">
      <c r="A135" s="3"/>
      <c r="B135" s="4"/>
      <c r="K135" s="14">
        <f t="shared" si="11"/>
        <v>1.5999999999999914</v>
      </c>
      <c r="L135" s="11">
        <f t="shared" si="10"/>
        <v>14.554883236498036</v>
      </c>
      <c r="M135" s="16">
        <f t="shared" si="13"/>
        <v>2.8496058053617292</v>
      </c>
      <c r="N135" s="11">
        <f t="shared" si="12"/>
        <v>-9.989883496028908</v>
      </c>
    </row>
    <row r="136" spans="1:14" ht="12.75">
      <c r="A136" s="3"/>
      <c r="B136" s="4"/>
      <c r="K136" s="14">
        <f t="shared" si="11"/>
        <v>1.6499999999999915</v>
      </c>
      <c r="L136" s="11">
        <f t="shared" si="10"/>
        <v>14.684880341447005</v>
      </c>
      <c r="M136" s="16">
        <f t="shared" si="13"/>
        <v>2.350549532062672</v>
      </c>
      <c r="N136" s="11">
        <f t="shared" si="12"/>
        <v>-9.957394148925562</v>
      </c>
    </row>
    <row r="137" spans="1:14" ht="12.75">
      <c r="A137" s="3"/>
      <c r="B137" s="4"/>
      <c r="K137" s="14">
        <f t="shared" si="11"/>
        <v>1.6999999999999915</v>
      </c>
      <c r="L137" s="11">
        <f t="shared" si="10"/>
        <v>14.789977725429608</v>
      </c>
      <c r="M137" s="16">
        <f t="shared" si="13"/>
        <v>1.8538663904691766</v>
      </c>
      <c r="N137" s="11">
        <f t="shared" si="12"/>
        <v>-9.895017543739542</v>
      </c>
    </row>
    <row r="138" spans="1:14" ht="12.75">
      <c r="A138" s="3"/>
      <c r="B138" s="4"/>
      <c r="K138" s="14">
        <f t="shared" si="11"/>
        <v>1.7499999999999916</v>
      </c>
      <c r="L138" s="11">
        <f t="shared" si="10"/>
        <v>14.870331362487232</v>
      </c>
      <c r="M138" s="16">
        <f t="shared" si="13"/>
        <v>1.3610477776887215</v>
      </c>
      <c r="N138" s="11">
        <f t="shared" si="12"/>
        <v>-9.802909589499405</v>
      </c>
    </row>
    <row r="139" spans="1:14" ht="12.75">
      <c r="A139" s="3"/>
      <c r="B139" s="4"/>
      <c r="K139" s="14">
        <f t="shared" si="11"/>
        <v>1.7999999999999916</v>
      </c>
      <c r="L139" s="11">
        <f t="shared" si="10"/>
        <v>14.926171570538335</v>
      </c>
      <c r="M139" s="16">
        <f t="shared" si="13"/>
        <v>0.8735754315192396</v>
      </c>
      <c r="N139" s="11">
        <f t="shared" si="12"/>
        <v>-9.681300508122002</v>
      </c>
    </row>
    <row r="140" spans="1:14" ht="12.75">
      <c r="A140" s="3"/>
      <c r="B140" s="4"/>
      <c r="K140" s="14">
        <f t="shared" si="11"/>
        <v>1.8499999999999917</v>
      </c>
      <c r="L140" s="11">
        <f t="shared" si="10"/>
        <v>14.957802435703595</v>
      </c>
      <c r="M140" s="16">
        <f t="shared" si="13"/>
        <v>0.3929177268765248</v>
      </c>
      <c r="N140" s="11">
        <f t="shared" si="12"/>
        <v>-9.530494258977807</v>
      </c>
    </row>
    <row r="141" spans="1:14" ht="12.75">
      <c r="A141" s="3"/>
      <c r="B141" s="4"/>
      <c r="K141" s="14">
        <f t="shared" si="11"/>
        <v>1.8999999999999917</v>
      </c>
      <c r="L141" s="11">
        <f t="shared" si="10"/>
        <v>14.965601052248974</v>
      </c>
      <c r="M141" s="16">
        <f t="shared" si="13"/>
        <v>-0.07947399437853785</v>
      </c>
      <c r="N141" s="11">
        <f t="shared" si="12"/>
        <v>-9.350867779151832</v>
      </c>
    </row>
    <row r="142" spans="1:14" ht="12.75">
      <c r="A142" s="3"/>
      <c r="B142" s="4"/>
      <c r="K142" s="14">
        <f t="shared" si="11"/>
        <v>1.9499999999999917</v>
      </c>
      <c r="L142" s="11">
        <f t="shared" si="10"/>
        <v>14.950016580046437</v>
      </c>
      <c r="M142" s="16">
        <f t="shared" si="13"/>
        <v>-0.542169051038655</v>
      </c>
      <c r="N142" s="11">
        <f t="shared" si="12"/>
        <v>-9.142870041296197</v>
      </c>
    </row>
    <row r="143" spans="1:14" ht="12.75">
      <c r="A143" s="3"/>
      <c r="B143" s="4"/>
      <c r="K143" s="14">
        <f t="shared" si="11"/>
        <v>1.9999999999999918</v>
      </c>
      <c r="L143" s="11">
        <f t="shared" si="10"/>
        <v>14.91156912190819</v>
      </c>
      <c r="M143" s="16">
        <f t="shared" si="13"/>
        <v>-0.9937609985081544</v>
      </c>
      <c r="N143" s="11">
        <f t="shared" si="12"/>
        <v>-8.907020931431214</v>
      </c>
    </row>
    <row r="144" spans="1:14" ht="12.75">
      <c r="A144" s="3"/>
      <c r="B144" s="4"/>
      <c r="K144" s="14">
        <f t="shared" si="11"/>
        <v>2.049999999999992</v>
      </c>
      <c r="L144" s="11">
        <f t="shared" si="10"/>
        <v>14.850848423600517</v>
      </c>
      <c r="M144" s="16">
        <f t="shared" si="13"/>
        <v>-1.4328711441817732</v>
      </c>
      <c r="N144" s="11">
        <f t="shared" si="12"/>
        <v>-8.643909949503955</v>
      </c>
    </row>
    <row r="145" spans="1:14" ht="12.75">
      <c r="A145" s="3"/>
      <c r="B145" s="4"/>
      <c r="K145" s="14">
        <f t="shared" si="11"/>
        <v>2.0999999999999917</v>
      </c>
      <c r="L145" s="11">
        <f t="shared" si="10"/>
        <v>14.768512399786502</v>
      </c>
      <c r="M145" s="16">
        <f t="shared" si="13"/>
        <v>-1.8581519934585469</v>
      </c>
      <c r="N145" s="11">
        <f t="shared" si="12"/>
        <v>-8.354194735944484</v>
      </c>
    </row>
    <row r="146" spans="1:14" ht="12.75">
      <c r="A146" s="3"/>
      <c r="B146" s="4"/>
      <c r="K146" s="14">
        <f t="shared" si="11"/>
        <v>2.1499999999999915</v>
      </c>
      <c r="L146" s="11">
        <f t="shared" si="10"/>
        <v>14.665285489581992</v>
      </c>
      <c r="M146" s="16">
        <f t="shared" si="13"/>
        <v>-2.2682906177762185</v>
      </c>
      <c r="N146" s="11">
        <f t="shared" si="12"/>
        <v>-8.038599427905552</v>
      </c>
    </row>
    <row r="147" spans="1:14" ht="12.75">
      <c r="A147" s="3"/>
      <c r="B147" s="4"/>
      <c r="K147" s="14">
        <f t="shared" si="11"/>
        <v>2.1999999999999913</v>
      </c>
      <c r="L147" s="11">
        <f t="shared" si="10"/>
        <v>14.541956845835106</v>
      </c>
      <c r="M147" s="16">
        <f t="shared" si="13"/>
        <v>-2.6620119362490993</v>
      </c>
      <c r="N147" s="11">
        <f t="shared" si="12"/>
        <v>-7.697912849298448</v>
      </c>
    </row>
    <row r="148" spans="1:14" ht="12.75">
      <c r="A148" s="3"/>
      <c r="B148" s="4"/>
      <c r="K148" s="14">
        <f t="shared" si="11"/>
        <v>2.249999999999991</v>
      </c>
      <c r="L148" s="11">
        <f t="shared" si="10"/>
        <v>14.399378362655082</v>
      </c>
      <c r="M148" s="16">
        <f t="shared" si="13"/>
        <v>-3.0380819027060606</v>
      </c>
      <c r="N148" s="11">
        <f t="shared" si="12"/>
        <v>-7.332986539143568</v>
      </c>
    </row>
    <row r="149" spans="1:14" ht="12.75">
      <c r="A149" s="3"/>
      <c r="B149" s="4"/>
      <c r="K149" s="14">
        <f t="shared" si="11"/>
        <v>2.299999999999991</v>
      </c>
      <c r="L149" s="11">
        <f t="shared" si="10"/>
        <v>14.238462546120674</v>
      </c>
      <c r="M149" s="16">
        <f t="shared" si="13"/>
        <v>-3.3953105901634535</v>
      </c>
      <c r="N149" s="11">
        <f t="shared" si="12"/>
        <v>-6.944732623166406</v>
      </c>
    </row>
    <row r="150" spans="1:14" ht="12.75">
      <c r="A150" s="3"/>
      <c r="B150" s="4"/>
      <c r="K150" s="14">
        <f t="shared" si="11"/>
        <v>2.3499999999999908</v>
      </c>
      <c r="L150" s="11">
        <f t="shared" si="10"/>
        <v>14.060180233490167</v>
      </c>
      <c r="M150" s="16">
        <f t="shared" si="13"/>
        <v>-3.7325551650226987</v>
      </c>
      <c r="N150" s="11">
        <f t="shared" si="12"/>
        <v>-6.5341215339570144</v>
      </c>
    </row>
    <row r="151" spans="1:14" ht="12.75">
      <c r="A151" s="3"/>
      <c r="B151" s="4"/>
      <c r="K151" s="14">
        <f t="shared" si="11"/>
        <v>2.3999999999999906</v>
      </c>
      <c r="L151" s="11">
        <f t="shared" si="10"/>
        <v>13.865558166613848</v>
      </c>
      <c r="M151" s="16">
        <f t="shared" si="13"/>
        <v>-4.048722743559153</v>
      </c>
      <c r="N151" s="11">
        <f t="shared" si="12"/>
        <v>-6.102179585397777</v>
      </c>
    </row>
    <row r="152" spans="1:14" ht="12.75">
      <c r="A152" s="3"/>
      <c r="B152" s="4"/>
      <c r="K152" s="14">
        <f t="shared" si="11"/>
        <v>2.4499999999999904</v>
      </c>
      <c r="L152" s="11">
        <f t="shared" si="10"/>
        <v>13.655676425614088</v>
      </c>
      <c r="M152" s="16">
        <f t="shared" si="13"/>
        <v>-4.342773123562474</v>
      </c>
      <c r="N152" s="11">
        <f t="shared" si="12"/>
        <v>-5.649986407409878</v>
      </c>
    </row>
    <row r="153" spans="1:14" ht="12.75">
      <c r="A153" s="3"/>
      <c r="B153" s="4"/>
      <c r="K153" s="14">
        <f t="shared" si="11"/>
        <v>2.4999999999999902</v>
      </c>
      <c r="L153" s="11">
        <f t="shared" si="10"/>
        <v>13.431665729247523</v>
      </c>
      <c r="M153" s="16">
        <f t="shared" si="13"/>
        <v>-4.613721384300138</v>
      </c>
      <c r="N153" s="11">
        <f t="shared" si="12"/>
        <v>-5.178672247438155</v>
      </c>
    </row>
    <row r="154" spans="1:14" ht="12.75">
      <c r="A154" s="3"/>
      <c r="B154" s="4"/>
      <c r="K154" s="14">
        <f t="shared" si="11"/>
        <v>2.54999999999999</v>
      </c>
      <c r="L154" s="11">
        <f t="shared" si="10"/>
        <v>13.19470460869705</v>
      </c>
      <c r="M154" s="16">
        <f t="shared" si="13"/>
        <v>-4.860640348306288</v>
      </c>
      <c r="N154" s="11">
        <f t="shared" si="12"/>
        <v>-4.6894151454276125</v>
      </c>
    </row>
    <row r="155" spans="1:14" ht="12.75">
      <c r="A155" s="3"/>
      <c r="B155" s="4"/>
      <c r="K155" s="14">
        <f t="shared" si="11"/>
        <v>2.59999999999999</v>
      </c>
      <c r="L155" s="11">
        <f t="shared" si="10"/>
        <v>12.946016461857623</v>
      </c>
      <c r="M155" s="16">
        <f t="shared" si="13"/>
        <v>-5.082662898842898</v>
      </c>
      <c r="N155" s="11">
        <f t="shared" si="12"/>
        <v>-4.183437989334677</v>
      </c>
    </row>
    <row r="156" spans="1:14" ht="12.75">
      <c r="A156" s="3"/>
      <c r="B156" s="4"/>
      <c r="K156" s="14">
        <f t="shared" si="11"/>
        <v>2.6499999999999897</v>
      </c>
      <c r="L156" s="11">
        <f t="shared" si="10"/>
        <v>12.686866495478645</v>
      </c>
      <c r="M156" s="16">
        <f t="shared" si="13"/>
        <v>-5.278984147239754</v>
      </c>
      <c r="N156" s="11">
        <f t="shared" si="12"/>
        <v>-3.6620054585401136</v>
      </c>
    </row>
    <row r="157" spans="1:14" ht="12.75">
      <c r="A157" s="3"/>
      <c r="B157" s="4"/>
      <c r="K157" s="14">
        <f t="shared" si="11"/>
        <v>2.6999999999999895</v>
      </c>
      <c r="L157" s="11">
        <f t="shared" si="10"/>
        <v>12.418558562806016</v>
      </c>
      <c r="M157" s="16">
        <f t="shared" si="13"/>
        <v>-5.448863444696908</v>
      </c>
      <c r="N157" s="11">
        <f t="shared" si="12"/>
        <v>-3.1264208628148027</v>
      </c>
    </row>
    <row r="158" spans="1:14" ht="12.75">
      <c r="A158" s="3"/>
      <c r="B158" s="4"/>
      <c r="K158" s="14">
        <f t="shared" si="11"/>
        <v>2.7499999999999893</v>
      </c>
      <c r="L158" s="11">
        <f t="shared" si="10"/>
        <v>12.14243190462804</v>
      </c>
      <c r="M158" s="16">
        <f t="shared" si="13"/>
        <v>-5.591626233521233</v>
      </c>
      <c r="N158" s="11">
        <f t="shared" si="12"/>
        <v>-2.57802288472079</v>
      </c>
    </row>
    <row r="159" spans="1:14" ht="12.75">
      <c r="A159" s="3"/>
      <c r="B159" s="4"/>
      <c r="K159" s="14">
        <f t="shared" si="11"/>
        <v>2.799999999999989</v>
      </c>
      <c r="L159" s="11">
        <f t="shared" si="10"/>
        <v>11.85985780187092</v>
      </c>
      <c r="M159" s="16">
        <f t="shared" si="13"/>
        <v>-5.706665733168986</v>
      </c>
      <c r="N159" s="11">
        <f t="shared" si="12"/>
        <v>-2.018182233602788</v>
      </c>
    </row>
    <row r="160" spans="1:14" ht="12.75">
      <c r="A160" s="3"/>
      <c r="B160" s="4"/>
      <c r="K160" s="14">
        <f t="shared" si="11"/>
        <v>2.849999999999989</v>
      </c>
      <c r="L160" s="11">
        <f t="shared" si="10"/>
        <v>11.572236148110598</v>
      </c>
      <c r="M160" s="16">
        <f t="shared" si="13"/>
        <v>-5.793444456881511</v>
      </c>
      <c r="N160" s="11">
        <f t="shared" si="12"/>
        <v>-1.4482982195301337</v>
      </c>
    </row>
    <row r="161" spans="1:14" ht="12.75">
      <c r="A161" s="3"/>
      <c r="B161" s="4"/>
      <c r="K161" s="14">
        <f t="shared" si="11"/>
        <v>2.899999999999989</v>
      </c>
      <c r="L161" s="11">
        <f t="shared" si="10"/>
        <v>11.280991950567852</v>
      </c>
      <c r="M161" s="16">
        <f t="shared" si="13"/>
        <v>-5.851495555121999</v>
      </c>
      <c r="N161" s="11">
        <f t="shared" si="12"/>
        <v>-0.8697952557475683</v>
      </c>
    </row>
    <row r="162" spans="1:14" ht="12.75">
      <c r="A162" s="3"/>
      <c r="B162" s="4"/>
      <c r="K162" s="14">
        <f t="shared" si="11"/>
        <v>2.9499999999999886</v>
      </c>
      <c r="L162" s="11">
        <f t="shared" si="10"/>
        <v>10.987571768332394</v>
      </c>
      <c r="M162" s="16">
        <f t="shared" si="13"/>
        <v>-5.880423982456268</v>
      </c>
      <c r="N162" s="11">
        <f t="shared" si="12"/>
        <v>-0.2841192983861617</v>
      </c>
    </row>
    <row r="163" spans="1:14" ht="12.75">
      <c r="A163" s="3"/>
      <c r="B163" s="4"/>
      <c r="K163" s="14">
        <f t="shared" si="11"/>
        <v>2.9999999999999885</v>
      </c>
      <c r="L163" s="11">
        <f t="shared" si="10"/>
        <v>10.693440096718474</v>
      </c>
      <c r="M163" s="16">
        <f t="shared" si="13"/>
        <v>-5.879907484960615</v>
      </c>
      <c r="N163" s="11">
        <f t="shared" si="12"/>
        <v>0.30726576767514335</v>
      </c>
    </row>
    <row r="164" spans="1:14" ht="12.75">
      <c r="A164" s="3"/>
      <c r="B164" s="4"/>
      <c r="K164" s="14">
        <f aca="true" t="shared" si="14" ref="K164:K195">K163+($G$15-$G$14)/200</f>
        <v>3.0499999999999883</v>
      </c>
      <c r="L164" s="11">
        <f t="shared" si="10"/>
        <v>10.400075706789313</v>
      </c>
      <c r="M164" s="16">
        <f t="shared" si="13"/>
        <v>-5.849697405688754</v>
      </c>
      <c r="N164" s="11">
        <f t="shared" si="12"/>
        <v>0.9028817877581862</v>
      </c>
    </row>
    <row r="165" spans="1:14" ht="12.75">
      <c r="A165" s="3"/>
      <c r="B165" s="4"/>
      <c r="K165" s="14">
        <f t="shared" si="14"/>
        <v>3.099999999999988</v>
      </c>
      <c r="L165" s="11">
        <f t="shared" si="10"/>
        <v>10.108967949199556</v>
      </c>
      <c r="M165" s="16">
        <f t="shared" si="13"/>
        <v>-5.789619306184797</v>
      </c>
      <c r="N165" s="11">
        <f t="shared" si="12"/>
        <v>1.5012400320036665</v>
      </c>
    </row>
    <row r="166" spans="1:14" ht="12.75">
      <c r="A166" s="3"/>
      <c r="B166" s="4"/>
      <c r="K166" s="14">
        <f t="shared" si="14"/>
        <v>3.149999999999988</v>
      </c>
      <c r="L166" s="11">
        <f t="shared" si="10"/>
        <v>9.821613031594284</v>
      </c>
      <c r="M166" s="16">
        <f t="shared" si="13"/>
        <v>-5.6995734024883875</v>
      </c>
      <c r="N166" s="11">
        <f t="shared" si="12"/>
        <v>2.100844916420036</v>
      </c>
    </row>
    <row r="167" spans="1:14" ht="12.75">
      <c r="A167" s="3"/>
      <c r="B167" s="4"/>
      <c r="K167" s="14">
        <f t="shared" si="14"/>
        <v>3.1999999999999877</v>
      </c>
      <c r="L167" s="11">
        <f t="shared" si="10"/>
        <v>9.53951027886911</v>
      </c>
      <c r="M167" s="16">
        <f t="shared" si="13"/>
        <v>-5.579534814542794</v>
      </c>
      <c r="N167" s="11">
        <f t="shared" si="12"/>
        <v>2.7001977410637688</v>
      </c>
    </row>
    <row r="168" spans="1:14" ht="12.75">
      <c r="A168" s="3"/>
      <c r="B168" s="4"/>
      <c r="K168" s="14">
        <f t="shared" si="14"/>
        <v>3.2499999999999876</v>
      </c>
      <c r="L168" s="11">
        <f t="shared" si="10"/>
        <v>9.264158385638767</v>
      </c>
      <c r="M168" s="16">
        <f t="shared" si="13"/>
        <v>-5.429553628382012</v>
      </c>
      <c r="N168" s="11">
        <f t="shared" si="12"/>
        <v>3.297800436011838</v>
      </c>
    </row>
    <row r="169" spans="1:14" ht="12.75">
      <c r="A169" s="3"/>
      <c r="B169" s="4"/>
      <c r="K169" s="14">
        <f t="shared" si="14"/>
        <v>3.2999999999999874</v>
      </c>
      <c r="L169" s="11">
        <f t="shared" si="10"/>
        <v>8.997051670281085</v>
      </c>
      <c r="M169" s="16">
        <f t="shared" si="13"/>
        <v>-5.249754770941611</v>
      </c>
      <c r="N169" s="11">
        <f t="shared" si="12"/>
        <v>3.8921593057509667</v>
      </c>
    </row>
    <row r="170" spans="1:14" ht="12.75">
      <c r="A170" s="3"/>
      <c r="B170" s="4"/>
      <c r="K170" s="14">
        <f t="shared" si="14"/>
        <v>3.349999999999987</v>
      </c>
      <c r="L170" s="11">
        <f t="shared" si="10"/>
        <v>8.739676339919269</v>
      </c>
      <c r="M170" s="16">
        <f t="shared" si="13"/>
        <v>-5.040337697806916</v>
      </c>
      <c r="N170" s="11">
        <f t="shared" si="12"/>
        <v>4.481788762642374</v>
      </c>
    </row>
    <row r="171" spans="1:14" ht="12.75">
      <c r="A171" s="3"/>
      <c r="B171" s="4"/>
      <c r="K171" s="14">
        <f t="shared" si="14"/>
        <v>3.399999999999987</v>
      </c>
      <c r="L171" s="11">
        <f t="shared" si="10"/>
        <v>8.493506775678085</v>
      </c>
      <c r="M171" s="16">
        <f t="shared" si="13"/>
        <v>-4.8015758946773754</v>
      </c>
      <c r="N171" s="11">
        <f t="shared" si="12"/>
        <v>5.065215040119009</v>
      </c>
    </row>
    <row r="172" spans="1:14" ht="12.75">
      <c r="A172" s="3"/>
      <c r="B172" s="4"/>
      <c r="K172" s="14">
        <f t="shared" si="14"/>
        <v>3.449999999999987</v>
      </c>
      <c r="L172" s="11">
        <f t="shared" si="10"/>
        <v>8.26000184749891</v>
      </c>
      <c r="M172" s="16">
        <f t="shared" si="13"/>
        <v>-4.533816193795017</v>
      </c>
      <c r="N172" s="11">
        <f t="shared" si="12"/>
        <v>5.640979876328001</v>
      </c>
    </row>
    <row r="173" spans="1:14" ht="12.75">
      <c r="A173" s="3"/>
      <c r="B173" s="4"/>
      <c r="K173" s="14">
        <f t="shared" si="14"/>
        <v>3.4999999999999867</v>
      </c>
      <c r="L173" s="11">
        <f t="shared" si="10"/>
        <v>8.040601267724618</v>
      </c>
      <c r="M173" s="16">
        <f t="shared" si="13"/>
        <v>-4.237477907044577</v>
      </c>
      <c r="N173" s="11">
        <f t="shared" si="12"/>
        <v>6.207644159031345</v>
      </c>
    </row>
    <row r="174" spans="1:14" ht="12.75">
      <c r="A174" s="3"/>
      <c r="B174" s="4"/>
      <c r="K174" s="14">
        <f t="shared" si="14"/>
        <v>3.5499999999999865</v>
      </c>
      <c r="L174" s="11">
        <f t="shared" si="10"/>
        <v>7.836721992568534</v>
      </c>
      <c r="M174" s="16">
        <f t="shared" si="13"/>
        <v>-3.913051777891885</v>
      </c>
      <c r="N174" s="11">
        <f t="shared" si="12"/>
        <v>6.763791522636075</v>
      </c>
    </row>
    <row r="175" spans="1:14" ht="12.75">
      <c r="A175" s="3"/>
      <c r="B175" s="4"/>
      <c r="K175" s="14">
        <f t="shared" si="14"/>
        <v>3.5999999999999863</v>
      </c>
      <c r="L175" s="11">
        <f t="shared" si="10"/>
        <v>7.64975468046182</v>
      </c>
      <c r="M175" s="16">
        <f t="shared" si="13"/>
        <v>-3.5610987547809723</v>
      </c>
      <c r="N175" s="11">
        <f t="shared" si="12"/>
        <v>7.308031888369321</v>
      </c>
    </row>
    <row r="176" spans="1:14" ht="12.75">
      <c r="A176" s="3"/>
      <c r="B176" s="4"/>
      <c r="K176" s="14">
        <f t="shared" si="14"/>
        <v>3.649999999999986</v>
      </c>
      <c r="L176" s="11">
        <f t="shared" si="10"/>
        <v>7.48106021613165</v>
      </c>
      <c r="M176" s="16">
        <f t="shared" si="13"/>
        <v>-3.1822485890549554</v>
      </c>
      <c r="N176" s="11">
        <f t="shared" si="12"/>
        <v>7.839004938751156</v>
      </c>
    </row>
    <row r="177" spans="1:14" ht="12.75">
      <c r="A177" s="3"/>
      <c r="B177" s="4"/>
      <c r="K177" s="14">
        <f t="shared" si="14"/>
        <v>3.699999999999986</v>
      </c>
      <c r="L177" s="11">
        <f t="shared" si="10"/>
        <v>7.331966309098121</v>
      </c>
      <c r="M177" s="16">
        <f t="shared" si="13"/>
        <v>-2.7771982609058594</v>
      </c>
      <c r="N177" s="11">
        <f t="shared" si="12"/>
        <v>8.355383517680524</v>
      </c>
    </row>
    <row r="178" spans="1:14" ht="12.75">
      <c r="A178" s="3"/>
      <c r="B178" s="4"/>
      <c r="K178" s="14">
        <f t="shared" si="14"/>
        <v>3.749999999999986</v>
      </c>
      <c r="L178" s="11">
        <f t="shared" si="10"/>
        <v>7.203764175091909</v>
      </c>
      <c r="M178" s="16">
        <f t="shared" si="13"/>
        <v>-2.346710237286906</v>
      </c>
      <c r="N178" s="11">
        <f t="shared" si="12"/>
        <v>8.855876947635755</v>
      </c>
    </row>
    <row r="179" spans="1:14" ht="12.75">
      <c r="A179" s="3"/>
      <c r="B179" s="4"/>
      <c r="K179" s="14">
        <f t="shared" si="14"/>
        <v>3.7999999999999856</v>
      </c>
      <c r="L179" s="11">
        <f t="shared" si="10"/>
        <v>7.097705308687399</v>
      </c>
      <c r="M179" s="16">
        <f t="shared" si="13"/>
        <v>-1.891610566142287</v>
      </c>
      <c r="N179" s="11">
        <f t="shared" si="12"/>
        <v>9.339234255693755</v>
      </c>
    </row>
    <row r="180" spans="1:14" ht="12.75">
      <c r="A180" s="3"/>
      <c r="B180" s="4"/>
      <c r="K180" s="14">
        <f t="shared" si="14"/>
        <v>3.8499999999999854</v>
      </c>
      <c r="L180" s="11">
        <f t="shared" si="10"/>
        <v>7.0149983552180135</v>
      </c>
      <c r="M180" s="16">
        <f t="shared" si="13"/>
        <v>-1.4127868117175337</v>
      </c>
      <c r="N180" s="11">
        <f t="shared" si="12"/>
        <v>9.804247300311452</v>
      </c>
    </row>
    <row r="181" spans="1:14" ht="12.75">
      <c r="A181" s="3"/>
      <c r="B181" s="4"/>
      <c r="K181" s="14">
        <f t="shared" si="14"/>
        <v>3.8999999999999853</v>
      </c>
      <c r="L181" s="11">
        <f t="shared" si="10"/>
        <v>6.9568060897923285</v>
      </c>
      <c r="M181" s="16">
        <f t="shared" si="13"/>
        <v>-0.9111858361111453</v>
      </c>
      <c r="N181" s="11">
        <f t="shared" si="12"/>
        <v>10.24975379105215</v>
      </c>
    </row>
    <row r="182" spans="1:14" ht="12.75">
      <c r="A182" s="3"/>
      <c r="B182" s="4"/>
      <c r="K182" s="14">
        <f t="shared" si="14"/>
        <v>3.949999999999985</v>
      </c>
      <c r="L182" s="11">
        <f t="shared" si="10"/>
        <v>6.924242510961861</v>
      </c>
      <c r="M182" s="16">
        <f t="shared" si="13"/>
        <v>-0.38781143261232226</v>
      </c>
      <c r="N182" s="11">
        <f t="shared" si="12"/>
        <v>10.674640193704315</v>
      </c>
    </row>
    <row r="183" spans="1:14" ht="12.75">
      <c r="A183" s="3"/>
      <c r="B183" s="4"/>
      <c r="K183" s="14">
        <f t="shared" si="14"/>
        <v>3.999999999999985</v>
      </c>
      <c r="L183" s="11">
        <f t="shared" si="10"/>
        <v>6.918370056304859</v>
      </c>
      <c r="M183" s="16">
        <f t="shared" si="13"/>
        <v>0.15627818325928244</v>
      </c>
      <c r="N183" s="11">
        <f t="shared" si="12"/>
        <v>11.07784451353677</v>
      </c>
    </row>
    <row r="184" spans="1:14" ht="12.75">
      <c r="A184" s="3"/>
      <c r="B184" s="4"/>
      <c r="K184" s="14">
        <f t="shared" si="14"/>
        <v>4.049999999999985</v>
      </c>
      <c r="L184" s="11">
        <f t="shared" si="10"/>
        <v>6.9401969468856475</v>
      </c>
      <c r="M184" s="16">
        <f t="shared" si="13"/>
        <v>0.7199730187413507</v>
      </c>
      <c r="N184" s="11">
        <f t="shared" si="12"/>
        <v>11.4583589497356</v>
      </c>
    </row>
    <row r="185" spans="1:14" ht="12.75">
      <c r="A185" s="3"/>
      <c r="B185" s="4"/>
      <c r="K185" s="14">
        <f t="shared" si="14"/>
        <v>4.0999999999999845</v>
      </c>
      <c r="L185" s="11">
        <f t="shared" si="10"/>
        <v>6.990674667227054</v>
      </c>
      <c r="M185" s="16">
        <f t="shared" si="13"/>
        <v>1.3021140782328384</v>
      </c>
      <c r="N185" s="11">
        <f t="shared" si="12"/>
        <v>11.815232414377869</v>
      </c>
    </row>
    <row r="186" spans="1:14" ht="12.75">
      <c r="A186" s="3"/>
      <c r="B186" s="4"/>
      <c r="K186" s="14">
        <f t="shared" si="14"/>
        <v>4.149999999999984</v>
      </c>
      <c r="L186" s="11">
        <f t="shared" si="10"/>
        <v>7.070695587094615</v>
      </c>
      <c r="M186" s="16">
        <f t="shared" si="13"/>
        <v>1.9014962601791334</v>
      </c>
      <c r="N186" s="11">
        <f t="shared" si="12"/>
        <v>12.147572909659305</v>
      </c>
    </row>
    <row r="187" spans="1:14" ht="12.75">
      <c r="A187" s="3"/>
      <c r="B187" s="4"/>
      <c r="K187" s="14">
        <f t="shared" si="14"/>
        <v>4.199999999999984</v>
      </c>
      <c r="L187" s="11">
        <f t="shared" si="10"/>
        <v>7.181090731036901</v>
      </c>
      <c r="M187" s="16">
        <f t="shared" si="13"/>
        <v>2.5168713691987645</v>
      </c>
      <c r="N187" s="11">
        <f t="shared" si="12"/>
        <v>12.45454975742047</v>
      </c>
    </row>
    <row r="188" spans="1:14" ht="12.75">
      <c r="A188" s="3"/>
      <c r="B188" s="4"/>
      <c r="K188" s="14">
        <f t="shared" si="14"/>
        <v>4.249999999999984</v>
      </c>
      <c r="L188" s="11">
        <f t="shared" si="10"/>
        <v>7.32262770125695</v>
      </c>
      <c r="M188" s="16">
        <f t="shared" si="13"/>
        <v>3.146951235921176</v>
      </c>
      <c r="N188" s="11">
        <f t="shared" si="12"/>
        <v>12.735395675410675</v>
      </c>
    </row>
    <row r="189" spans="1:14" ht="12.75">
      <c r="A189" s="3"/>
      <c r="B189" s="4"/>
      <c r="K189" s="14">
        <f t="shared" si="14"/>
        <v>4.299999999999984</v>
      </c>
      <c r="L189" s="11">
        <f t="shared" si="10"/>
        <v>7.496008759006479</v>
      </c>
      <c r="M189" s="16">
        <f t="shared" si="13"/>
        <v>3.7904109367398275</v>
      </c>
      <c r="N189" s="11">
        <f t="shared" si="12"/>
        <v>12.98940869509965</v>
      </c>
    </row>
    <row r="190" spans="1:14" ht="12.75">
      <c r="A190" s="3"/>
      <c r="B190" s="4"/>
      <c r="K190" s="14">
        <f t="shared" si="14"/>
        <v>4.349999999999984</v>
      </c>
      <c r="L190" s="11">
        <f t="shared" si="10"/>
        <v>7.701869069298539</v>
      </c>
      <c r="M190" s="16">
        <f t="shared" si="13"/>
        <v>4.445892105431136</v>
      </c>
      <c r="N190" s="11">
        <f t="shared" si="12"/>
        <v>13.215953916224647</v>
      </c>
    </row>
    <row r="191" spans="1:14" ht="12.75">
      <c r="A191" s="3"/>
      <c r="B191" s="4"/>
      <c r="K191" s="14">
        <f t="shared" si="14"/>
        <v>4.3999999999999835</v>
      </c>
      <c r="L191" s="11">
        <f t="shared" si="10"/>
        <v>7.940775113325724</v>
      </c>
      <c r="M191" s="16">
        <f t="shared" si="13"/>
        <v>5.112006328362288</v>
      </c>
      <c r="N191" s="11">
        <f t="shared" si="12"/>
        <v>13.41446509371384</v>
      </c>
    </row>
    <row r="192" spans="1:14" ht="12.75">
      <c r="A192" s="3"/>
      <c r="B192" s="4"/>
      <c r="K192" s="14">
        <f t="shared" si="14"/>
        <v>4.449999999999983</v>
      </c>
      <c r="L192" s="11">
        <f t="shared" si="10"/>
        <v>8.21322327255224</v>
      </c>
      <c r="M192" s="16">
        <f t="shared" si="13"/>
        <v>5.787338614802516</v>
      </c>
      <c r="N192" s="11">
        <f t="shared" si="12"/>
        <v>13.584446053007987</v>
      </c>
    </row>
    <row r="193" spans="1:14" ht="12.75">
      <c r="A193" s="3"/>
      <c r="B193" s="4"/>
      <c r="K193" s="14">
        <f t="shared" si="14"/>
        <v>4.499999999999983</v>
      </c>
      <c r="L193" s="11">
        <f t="shared" si="10"/>
        <v>8.519638588018724</v>
      </c>
      <c r="M193" s="16">
        <f t="shared" si="13"/>
        <v>6.4704509336630815</v>
      </c>
      <c r="N193" s="11">
        <f t="shared" si="12"/>
        <v>13.725471930232963</v>
      </c>
    </row>
    <row r="194" spans="1:14" ht="12.75">
      <c r="A194" s="3"/>
      <c r="B194" s="4"/>
      <c r="K194" s="14">
        <f t="shared" si="14"/>
        <v>4.549999999999983</v>
      </c>
      <c r="L194" s="11">
        <f t="shared" si="10"/>
        <v>8.86037369796104</v>
      </c>
      <c r="M194" s="16">
        <f t="shared" si="13"/>
        <v>7.159885807825807</v>
      </c>
      <c r="N194" s="11">
        <f t="shared" si="12"/>
        <v>13.837190234139275</v>
      </c>
    </row>
    <row r="195" spans="1:14" ht="12.75">
      <c r="A195" s="3"/>
      <c r="B195" s="4"/>
      <c r="K195" s="14">
        <f t="shared" si="14"/>
        <v>4.599999999999983</v>
      </c>
      <c r="L195" s="11">
        <f aca="true" t="shared" si="15" ref="L195:L203">x^2+12*SIN(x)</f>
        <v>9.23570795639829</v>
      </c>
      <c r="M195" s="16">
        <f t="shared" si="13"/>
        <v>7.854169957077004</v>
      </c>
      <c r="N195" s="11">
        <f t="shared" si="12"/>
        <v>13.919321727149715</v>
      </c>
    </row>
    <row r="196" spans="1:14" ht="12.75">
      <c r="A196" s="3"/>
      <c r="B196" s="4"/>
      <c r="K196" s="14">
        <f aca="true" t="shared" si="16" ref="K196:K203">K195+($G$15-$G$14)/200</f>
        <v>4.649999999999983</v>
      </c>
      <c r="L196" s="11">
        <f t="shared" si="15"/>
        <v>9.6458467348933</v>
      </c>
      <c r="M196" s="16">
        <f t="shared" si="13"/>
        <v>8.551817980540774</v>
      </c>
      <c r="N196" s="11">
        <f t="shared" si="12"/>
        <v>13.971661123304996</v>
      </c>
    </row>
    <row r="197" spans="1:14" ht="12.75">
      <c r="A197" s="3"/>
      <c r="B197" s="4"/>
      <c r="K197" s="14">
        <f t="shared" si="16"/>
        <v>4.699999999999982</v>
      </c>
      <c r="L197" s="11">
        <f t="shared" si="15"/>
        <v>10.090920909230627</v>
      </c>
      <c r="M197" s="16">
        <f t="shared" si="13"/>
        <v>9.251336069407499</v>
      </c>
      <c r="N197" s="11">
        <f aca="true" t="shared" si="17" ref="N197:N202">(M198-M196)/(2*$O$2)</f>
        <v>13.994077601373057</v>
      </c>
    </row>
    <row r="198" spans="1:14" ht="12.75">
      <c r="A198" s="3"/>
      <c r="B198" s="4"/>
      <c r="K198" s="14">
        <f t="shared" si="16"/>
        <v>4.749999999999982</v>
      </c>
      <c r="L198" s="11">
        <f t="shared" si="15"/>
        <v>10.57098653229529</v>
      </c>
      <c r="M198" s="16">
        <f>(L196-8*L197+8*L199-L200)/(12*$O$2)</f>
        <v>9.951225740678074</v>
      </c>
      <c r="N198" s="11">
        <f t="shared" si="17"/>
        <v>13.986515131832281</v>
      </c>
    </row>
    <row r="199" spans="1:14" ht="12.75">
      <c r="A199" s="3"/>
      <c r="B199" s="4"/>
      <c r="K199" s="14">
        <f t="shared" si="16"/>
        <v>4.799999999999982</v>
      </c>
      <c r="L199" s="11">
        <f t="shared" si="15"/>
        <v>11.086024693969723</v>
      </c>
      <c r="M199" s="16">
        <f>(L197-8*L198+8*L200-L201)/(12*$O$2)</f>
        <v>10.649987582590722</v>
      </c>
      <c r="N199" s="11">
        <f t="shared" si="17"/>
        <v>13.94899261691831</v>
      </c>
    </row>
    <row r="200" spans="1:14" ht="12.75">
      <c r="A200" s="3"/>
      <c r="B200" s="4"/>
      <c r="K200" s="14">
        <f t="shared" si="16"/>
        <v>4.849999999999982</v>
      </c>
      <c r="L200" s="11">
        <f t="shared" si="15"/>
        <v>11.635941568399236</v>
      </c>
      <c r="M200" s="16">
        <f>(L198-8*L199+8*L201-L202)/(12*$O$2)</f>
        <v>11.3461250023699</v>
      </c>
      <c r="N200" s="11">
        <f t="shared" si="17"/>
        <v>13.88160384337748</v>
      </c>
    </row>
    <row r="201" spans="1:14" ht="12.75">
      <c r="A201" s="3"/>
      <c r="B201" s="4"/>
      <c r="K201" s="14">
        <f t="shared" si="16"/>
        <v>4.899999999999982</v>
      </c>
      <c r="L201" s="20">
        <f t="shared" si="15"/>
        <v>12.22056864850779</v>
      </c>
      <c r="M201" s="14">
        <f>(L199-8*L200+8*L202-L203)/(12*$O$2)</f>
        <v>12.038147966928465</v>
      </c>
      <c r="N201" s="11">
        <f t="shared" si="17"/>
        <v>13.784500089914658</v>
      </c>
    </row>
    <row r="202" spans="1:14" ht="12.75">
      <c r="A202" s="3"/>
      <c r="B202" s="4"/>
      <c r="K202" s="14">
        <f t="shared" si="16"/>
        <v>4.9499999999999815</v>
      </c>
      <c r="L202" s="20">
        <f t="shared" si="15"/>
        <v>12.839663167177914</v>
      </c>
      <c r="M202" s="14">
        <f>(25*L202-48*L201+36*L200-16*L199+3*L198)/(12*$O$2)</f>
        <v>12.724575011361361</v>
      </c>
      <c r="N202" s="11">
        <f t="shared" si="17"/>
        <v>13.657952169287343</v>
      </c>
    </row>
    <row r="203" spans="1:14" ht="12.75">
      <c r="A203" s="3"/>
      <c r="B203" s="4"/>
      <c r="K203" s="14">
        <f t="shared" si="16"/>
        <v>4.999999999999981</v>
      </c>
      <c r="L203" s="21">
        <f t="shared" si="15"/>
        <v>13.49290870404209</v>
      </c>
      <c r="M203" s="14">
        <f>(25*L203-48*L202+36*L201-16*L200+3*L199)/(12*$O$2)</f>
        <v>13.403943183857194</v>
      </c>
      <c r="N203" s="12">
        <f>(3*M203-4*M202+M201)/(2*$O$2)</f>
        <v>13.51677473054607</v>
      </c>
    </row>
    <row r="204" spans="1:2" ht="12.75">
      <c r="A204" s="3"/>
      <c r="B204" s="4"/>
    </row>
    <row r="205" spans="1:2" ht="12.75">
      <c r="A205" s="3"/>
      <c r="B205" s="4"/>
    </row>
    <row r="206" spans="1:2" ht="12.75">
      <c r="A206" s="3"/>
      <c r="B206" s="4"/>
    </row>
    <row r="207" spans="1:2" ht="12.75">
      <c r="A207" s="3"/>
      <c r="B207" s="4"/>
    </row>
    <row r="208" spans="1:2" ht="12.75">
      <c r="A208" s="3"/>
      <c r="B208" s="4"/>
    </row>
    <row r="209" spans="1:2" ht="12.75">
      <c r="A209" s="3"/>
      <c r="B209" s="4"/>
    </row>
    <row r="210" spans="1:2" ht="12.75">
      <c r="A210" s="3"/>
      <c r="B210" s="4"/>
    </row>
    <row r="211" spans="1:2" ht="12.75">
      <c r="A211" s="3"/>
      <c r="B211" s="4"/>
    </row>
    <row r="212" spans="1:2" ht="12.75">
      <c r="A212" s="3"/>
      <c r="B212" s="4"/>
    </row>
    <row r="213" spans="1:2" ht="12.75">
      <c r="A213" s="3"/>
      <c r="B213" s="4"/>
    </row>
    <row r="214" spans="1:2" ht="12.75">
      <c r="A214" s="3"/>
      <c r="B214" s="4"/>
    </row>
    <row r="215" spans="1:2" ht="12.75">
      <c r="A215" s="3"/>
      <c r="B215" s="4"/>
    </row>
    <row r="216" spans="1:2" ht="12.75">
      <c r="A216" s="3"/>
      <c r="B216" s="4"/>
    </row>
    <row r="217" spans="1:2" ht="12.75">
      <c r="A217" s="3"/>
      <c r="B217" s="4"/>
    </row>
    <row r="218" spans="1:2" ht="12.75">
      <c r="A218" s="3"/>
      <c r="B218" s="4"/>
    </row>
    <row r="219" spans="1:2" ht="12.75">
      <c r="A219" s="3"/>
      <c r="B219" s="4"/>
    </row>
    <row r="220" spans="1:2" ht="12.75">
      <c r="A220" s="3"/>
      <c r="B220" s="4"/>
    </row>
    <row r="221" spans="1:2" ht="12.75">
      <c r="A221" s="3"/>
      <c r="B221" s="4"/>
    </row>
    <row r="222" spans="1:2" ht="12.75">
      <c r="A222" s="3"/>
      <c r="B222" s="4"/>
    </row>
    <row r="223" spans="1:2" ht="12.75">
      <c r="A223" s="3"/>
      <c r="B223" s="4"/>
    </row>
    <row r="224" spans="1:2" ht="12.75">
      <c r="A224" s="3"/>
      <c r="B224" s="4"/>
    </row>
    <row r="225" spans="1:2" ht="12.75">
      <c r="A225" s="3"/>
      <c r="B225" s="4"/>
    </row>
    <row r="226" spans="1:2" ht="12.75">
      <c r="A226" s="3"/>
      <c r="B226" s="4"/>
    </row>
    <row r="227" spans="1:2" ht="12.75">
      <c r="A227" s="3"/>
      <c r="B227" s="4"/>
    </row>
    <row r="228" spans="1:2" ht="12.75">
      <c r="A228" s="3"/>
      <c r="B228" s="4"/>
    </row>
    <row r="229" spans="1:2" ht="12.75">
      <c r="A229" s="3"/>
      <c r="B229" s="4"/>
    </row>
    <row r="230" spans="1:2" ht="12.75">
      <c r="A230" s="3"/>
      <c r="B230" s="4"/>
    </row>
    <row r="231" spans="1:2" ht="12.75">
      <c r="A231" s="3"/>
      <c r="B231" s="4"/>
    </row>
    <row r="232" spans="1:2" ht="12.75">
      <c r="A232" s="3"/>
      <c r="B232" s="4"/>
    </row>
    <row r="233" spans="1:2" ht="12.75">
      <c r="A233" s="3"/>
      <c r="B233" s="4"/>
    </row>
    <row r="234" spans="1:2" ht="12.75">
      <c r="A234" s="3"/>
      <c r="B234" s="4"/>
    </row>
    <row r="235" spans="1:2" ht="12.75">
      <c r="A235" s="3"/>
      <c r="B235" s="4"/>
    </row>
    <row r="236" spans="1:2" ht="12.75">
      <c r="A236" s="3"/>
      <c r="B236" s="4"/>
    </row>
    <row r="237" spans="1:2" ht="12.75">
      <c r="A237" s="3"/>
      <c r="B237" s="4"/>
    </row>
    <row r="238" spans="1:2" ht="12.75">
      <c r="A238" s="3"/>
      <c r="B238" s="4"/>
    </row>
    <row r="239" spans="1:2" ht="12.75">
      <c r="A239" s="3"/>
      <c r="B239" s="4"/>
    </row>
    <row r="240" spans="1:2" ht="12.75">
      <c r="A240" s="3"/>
      <c r="B240" s="4"/>
    </row>
    <row r="241" spans="1:2" ht="12.75">
      <c r="A241" s="3"/>
      <c r="B241" s="4"/>
    </row>
    <row r="242" spans="1:2" ht="12.75">
      <c r="A242" s="3"/>
      <c r="B242" s="4"/>
    </row>
    <row r="243" spans="1:2" ht="12.75">
      <c r="A243" s="3"/>
      <c r="B243" s="4"/>
    </row>
    <row r="244" spans="1:2" ht="12.75">
      <c r="A244" s="3"/>
      <c r="B244" s="4"/>
    </row>
    <row r="245" spans="1:2" ht="12.75">
      <c r="A245" s="3"/>
      <c r="B245" s="4"/>
    </row>
    <row r="246" spans="1:2" ht="12.75">
      <c r="A246" s="3"/>
      <c r="B246" s="4"/>
    </row>
    <row r="247" spans="1:2" ht="12.75">
      <c r="A247" s="3"/>
      <c r="B247" s="4"/>
    </row>
    <row r="248" spans="1:2" ht="12.75">
      <c r="A248" s="3"/>
      <c r="B248" s="4"/>
    </row>
    <row r="249" spans="1:2" ht="12.75">
      <c r="A249" s="3"/>
      <c r="B249" s="4"/>
    </row>
    <row r="250" spans="1:2" ht="12.75">
      <c r="A250" s="3"/>
      <c r="B250" s="4"/>
    </row>
    <row r="251" spans="1:2" ht="12.75">
      <c r="A251" s="3"/>
      <c r="B251" s="4"/>
    </row>
    <row r="252" spans="1:2" ht="12.75">
      <c r="A252" s="3"/>
      <c r="B252" s="4"/>
    </row>
    <row r="253" spans="1:2" ht="12.75">
      <c r="A253" s="3"/>
      <c r="B253" s="4"/>
    </row>
    <row r="254" spans="1:2" ht="12.75">
      <c r="A254" s="3"/>
      <c r="B254" s="4"/>
    </row>
    <row r="255" spans="1:2" ht="12.75">
      <c r="A255" s="3"/>
      <c r="B255" s="4"/>
    </row>
    <row r="256" spans="1:2" ht="12.75">
      <c r="A256" s="3"/>
      <c r="B256" s="4"/>
    </row>
    <row r="257" spans="1:2" ht="12.75">
      <c r="A257" s="3"/>
      <c r="B257" s="4"/>
    </row>
    <row r="258" spans="1:2" ht="12.75">
      <c r="A258" s="3"/>
      <c r="B258" s="4"/>
    </row>
    <row r="259" spans="1:2" ht="12.75">
      <c r="A259" s="3"/>
      <c r="B259" s="4"/>
    </row>
    <row r="260" spans="1:2" ht="12.75">
      <c r="A260" s="3"/>
      <c r="B260" s="4"/>
    </row>
    <row r="261" spans="1:2" ht="12.75">
      <c r="A261" s="3"/>
      <c r="B261" s="4"/>
    </row>
    <row r="262" spans="1:2" ht="12.75">
      <c r="A262" s="3"/>
      <c r="B262" s="4"/>
    </row>
    <row r="263" spans="1:2" ht="12.75">
      <c r="A263" s="3"/>
      <c r="B263" s="4"/>
    </row>
    <row r="264" spans="1:2" ht="12.75">
      <c r="A264" s="3"/>
      <c r="B264" s="4"/>
    </row>
    <row r="265" spans="1:2" ht="12.75">
      <c r="A265" s="3"/>
      <c r="B265" s="4"/>
    </row>
    <row r="266" spans="1:2" ht="12.75">
      <c r="A266" s="3"/>
      <c r="B266" s="4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  <row r="953" spans="1:2" ht="12.75">
      <c r="A953"/>
      <c r="B953"/>
    </row>
    <row r="954" spans="1:2" ht="12.75">
      <c r="A954"/>
      <c r="B954"/>
    </row>
    <row r="955" spans="1:2" ht="12.75">
      <c r="A955"/>
      <c r="B955"/>
    </row>
    <row r="956" spans="1:2" ht="12.75">
      <c r="A956"/>
      <c r="B956"/>
    </row>
    <row r="957" spans="1:2" ht="12.75">
      <c r="A957"/>
      <c r="B957"/>
    </row>
    <row r="958" spans="1:2" ht="12.75">
      <c r="A958"/>
      <c r="B958"/>
    </row>
    <row r="959" spans="1:2" ht="12.75">
      <c r="A959"/>
      <c r="B959"/>
    </row>
    <row r="960" spans="1:2" ht="12.75">
      <c r="A960"/>
      <c r="B960"/>
    </row>
    <row r="961" spans="1:2" ht="12.75">
      <c r="A961"/>
      <c r="B961"/>
    </row>
    <row r="962" spans="1:2" ht="12.75">
      <c r="A962"/>
      <c r="B962"/>
    </row>
    <row r="963" spans="1:2" ht="12.75">
      <c r="A963"/>
      <c r="B963"/>
    </row>
    <row r="964" spans="1:2" ht="12.75">
      <c r="A964"/>
      <c r="B964"/>
    </row>
    <row r="965" spans="1:2" ht="12.75">
      <c r="A965"/>
      <c r="B965"/>
    </row>
    <row r="966" spans="1:2" ht="12.75">
      <c r="A966"/>
      <c r="B966"/>
    </row>
    <row r="967" spans="1:2" ht="12.75">
      <c r="A967"/>
      <c r="B967"/>
    </row>
    <row r="968" spans="1:2" ht="12.75">
      <c r="A968"/>
      <c r="B968"/>
    </row>
    <row r="969" spans="1:2" ht="12.75">
      <c r="A969"/>
      <c r="B969"/>
    </row>
    <row r="970" spans="1:2" ht="12.75">
      <c r="A970"/>
      <c r="B970"/>
    </row>
    <row r="971" spans="1:2" ht="12.75">
      <c r="A971"/>
      <c r="B971"/>
    </row>
    <row r="972" spans="1:2" ht="12.75">
      <c r="A972"/>
      <c r="B972"/>
    </row>
    <row r="973" spans="1:2" ht="12.75">
      <c r="A973"/>
      <c r="B973"/>
    </row>
    <row r="974" spans="1:2" ht="12.75">
      <c r="A974"/>
      <c r="B974"/>
    </row>
    <row r="975" spans="1:2" ht="12.75">
      <c r="A975"/>
      <c r="B975"/>
    </row>
    <row r="976" spans="1:2" ht="12.75">
      <c r="A976"/>
      <c r="B976"/>
    </row>
    <row r="977" spans="1:2" ht="12.75">
      <c r="A977"/>
      <c r="B977"/>
    </row>
    <row r="978" spans="1:2" ht="12.75">
      <c r="A978"/>
      <c r="B978"/>
    </row>
    <row r="979" spans="1:2" ht="12.75">
      <c r="A979"/>
      <c r="B979"/>
    </row>
    <row r="980" spans="1:2" ht="12.75">
      <c r="A980"/>
      <c r="B980"/>
    </row>
    <row r="981" spans="1:2" ht="12.75">
      <c r="A981"/>
      <c r="B981"/>
    </row>
    <row r="982" spans="1:2" ht="12.75">
      <c r="A982"/>
      <c r="B982"/>
    </row>
    <row r="983" spans="1:2" ht="12.75">
      <c r="A983"/>
      <c r="B983"/>
    </row>
    <row r="984" spans="1:2" ht="12.75">
      <c r="A984"/>
      <c r="B984"/>
    </row>
    <row r="985" spans="1:2" ht="12.75">
      <c r="A985"/>
      <c r="B985"/>
    </row>
    <row r="986" spans="1:2" ht="12.75">
      <c r="A986"/>
      <c r="B986"/>
    </row>
    <row r="987" spans="1:2" ht="12.75">
      <c r="A987"/>
      <c r="B987"/>
    </row>
    <row r="988" spans="1:2" ht="12.75">
      <c r="A988"/>
      <c r="B988"/>
    </row>
    <row r="989" spans="1:2" ht="12.75">
      <c r="A989"/>
      <c r="B989"/>
    </row>
    <row r="990" spans="1:2" ht="12.75">
      <c r="A990"/>
      <c r="B990"/>
    </row>
    <row r="991" spans="1:2" ht="12.75">
      <c r="A991"/>
      <c r="B991"/>
    </row>
    <row r="992" spans="1:2" ht="12.75">
      <c r="A992"/>
      <c r="B992"/>
    </row>
    <row r="993" spans="1:2" ht="12.75">
      <c r="A993"/>
      <c r="B993"/>
    </row>
    <row r="994" spans="1:2" ht="12.75">
      <c r="A994"/>
      <c r="B994"/>
    </row>
    <row r="995" spans="1:2" ht="12.75">
      <c r="A995"/>
      <c r="B995"/>
    </row>
    <row r="996" spans="1:2" ht="12.75">
      <c r="A996"/>
      <c r="B996"/>
    </row>
    <row r="997" spans="1:2" ht="12.75">
      <c r="A997"/>
      <c r="B997"/>
    </row>
    <row r="998" spans="1:2" ht="12.75">
      <c r="A998"/>
      <c r="B998"/>
    </row>
    <row r="999" spans="1:2" ht="12.75">
      <c r="A999"/>
      <c r="B999"/>
    </row>
    <row r="1000" spans="1:2" ht="12.75">
      <c r="A1000"/>
      <c r="B1000"/>
    </row>
    <row r="1001" spans="1:2" ht="12.75">
      <c r="A1001"/>
      <c r="B1001"/>
    </row>
    <row r="1002" spans="1:2" ht="12.75">
      <c r="A1002"/>
      <c r="B1002"/>
    </row>
    <row r="1003" spans="1:2" ht="12.75">
      <c r="A1003"/>
      <c r="B1003"/>
    </row>
    <row r="1004" spans="1:2" ht="12.75">
      <c r="A1004"/>
      <c r="B1004"/>
    </row>
    <row r="1005" spans="1:2" ht="12.75">
      <c r="A1005"/>
      <c r="B1005"/>
    </row>
    <row r="1006" spans="1:2" ht="12.75">
      <c r="A1006"/>
      <c r="B1006"/>
    </row>
    <row r="1007" spans="1:2" ht="12.75">
      <c r="A1007"/>
      <c r="B1007"/>
    </row>
    <row r="1008" spans="1:2" ht="12.75">
      <c r="A1008"/>
      <c r="B1008"/>
    </row>
    <row r="1009" spans="1:2" ht="12.75">
      <c r="A1009"/>
      <c r="B1009"/>
    </row>
    <row r="1010" spans="1:2" ht="12.75">
      <c r="A1010"/>
      <c r="B1010"/>
    </row>
    <row r="1011" spans="1:2" ht="12.75">
      <c r="A1011"/>
      <c r="B1011"/>
    </row>
    <row r="1012" spans="1:2" ht="12.75">
      <c r="A1012"/>
      <c r="B1012"/>
    </row>
    <row r="1013" spans="1:2" ht="12.75">
      <c r="A1013"/>
      <c r="B1013"/>
    </row>
    <row r="1014" spans="1:2" ht="12.75">
      <c r="A1014"/>
      <c r="B1014"/>
    </row>
    <row r="1015" spans="1:2" ht="12.75">
      <c r="A1015"/>
      <c r="B1015"/>
    </row>
    <row r="1016" spans="1:2" ht="12.75">
      <c r="A1016"/>
      <c r="B1016"/>
    </row>
    <row r="1017" spans="1:2" ht="12.75">
      <c r="A1017"/>
      <c r="B1017"/>
    </row>
    <row r="1018" spans="1:2" ht="12.75">
      <c r="A1018"/>
      <c r="B1018"/>
    </row>
    <row r="1019" spans="1:2" ht="12.75">
      <c r="A1019"/>
      <c r="B1019"/>
    </row>
    <row r="1020" spans="1:2" ht="12.75">
      <c r="A1020"/>
      <c r="B1020"/>
    </row>
    <row r="1021" spans="1:2" ht="12.75">
      <c r="A1021"/>
      <c r="B1021"/>
    </row>
    <row r="1022" spans="1:2" ht="12.75">
      <c r="A1022"/>
      <c r="B1022"/>
    </row>
    <row r="1023" spans="1:2" ht="12.75">
      <c r="A1023"/>
      <c r="B1023"/>
    </row>
    <row r="1024" spans="1:2" ht="12.75">
      <c r="A1024"/>
      <c r="B1024"/>
    </row>
    <row r="1025" spans="1:2" ht="12.75">
      <c r="A1025"/>
      <c r="B1025"/>
    </row>
    <row r="1026" spans="1:2" ht="12.75">
      <c r="A1026"/>
      <c r="B1026"/>
    </row>
    <row r="1027" spans="1:2" ht="12.75">
      <c r="A1027"/>
      <c r="B1027"/>
    </row>
    <row r="1028" spans="1:2" ht="12.75">
      <c r="A1028"/>
      <c r="B1028"/>
    </row>
    <row r="1029" spans="1:2" ht="12.75">
      <c r="A1029"/>
      <c r="B1029"/>
    </row>
    <row r="1030" spans="1:2" ht="12.75">
      <c r="A1030"/>
      <c r="B1030"/>
    </row>
    <row r="1031" spans="1:2" ht="12.75">
      <c r="A1031"/>
      <c r="B1031"/>
    </row>
    <row r="1032" spans="1:2" ht="12.75">
      <c r="A1032"/>
      <c r="B1032"/>
    </row>
    <row r="1033" spans="1:2" ht="12.75">
      <c r="A1033"/>
      <c r="B1033"/>
    </row>
    <row r="1034" spans="1:2" ht="12.75">
      <c r="A1034"/>
      <c r="B1034"/>
    </row>
    <row r="1035" spans="1:2" ht="12.75">
      <c r="A1035"/>
      <c r="B1035"/>
    </row>
    <row r="1036" spans="1:2" ht="12.75">
      <c r="A1036"/>
      <c r="B1036"/>
    </row>
    <row r="1037" spans="1:2" ht="12.75">
      <c r="A1037"/>
      <c r="B1037"/>
    </row>
    <row r="1038" spans="1:2" ht="12.75">
      <c r="A1038"/>
      <c r="B1038"/>
    </row>
    <row r="1039" spans="1:2" ht="12.75">
      <c r="A1039"/>
      <c r="B1039"/>
    </row>
    <row r="1040" spans="1:2" ht="12.75">
      <c r="A1040"/>
      <c r="B1040"/>
    </row>
    <row r="1041" spans="1:2" ht="12.75">
      <c r="A1041"/>
      <c r="B1041"/>
    </row>
    <row r="1042" spans="1:2" ht="12.75">
      <c r="A1042"/>
      <c r="B1042"/>
    </row>
    <row r="1043" spans="1:2" ht="12.75">
      <c r="A1043"/>
      <c r="B1043"/>
    </row>
    <row r="1044" spans="1:2" ht="12.75">
      <c r="A1044"/>
      <c r="B1044"/>
    </row>
    <row r="1045" spans="1:2" ht="12.75">
      <c r="A1045"/>
      <c r="B1045"/>
    </row>
    <row r="1046" spans="1:2" ht="12.75">
      <c r="A1046"/>
      <c r="B1046"/>
    </row>
    <row r="1047" spans="1:2" ht="12.75">
      <c r="A1047"/>
      <c r="B1047"/>
    </row>
    <row r="1048" spans="1:2" ht="12.75">
      <c r="A1048"/>
      <c r="B1048"/>
    </row>
    <row r="1049" spans="1:2" ht="12.75">
      <c r="A1049"/>
      <c r="B1049"/>
    </row>
    <row r="1050" spans="1:2" ht="12.75">
      <c r="A1050"/>
      <c r="B1050"/>
    </row>
    <row r="1051" spans="1:2" ht="12.75">
      <c r="A1051"/>
      <c r="B1051"/>
    </row>
    <row r="1052" spans="1:2" ht="12.75">
      <c r="A1052"/>
      <c r="B1052"/>
    </row>
    <row r="1053" spans="1:2" ht="12.75">
      <c r="A1053"/>
      <c r="B1053"/>
    </row>
    <row r="1054" spans="1:2" ht="12.75">
      <c r="A1054"/>
      <c r="B1054"/>
    </row>
    <row r="1055" spans="1:2" ht="12.75">
      <c r="A1055"/>
      <c r="B1055"/>
    </row>
    <row r="1056" spans="1:2" ht="12.75">
      <c r="A1056"/>
      <c r="B1056"/>
    </row>
    <row r="1057" spans="1:2" ht="12.75">
      <c r="A1057"/>
      <c r="B1057"/>
    </row>
    <row r="1058" spans="1:2" ht="12.75">
      <c r="A1058"/>
      <c r="B1058"/>
    </row>
    <row r="1059" spans="1:2" ht="12.75">
      <c r="A1059"/>
      <c r="B1059"/>
    </row>
    <row r="1060" spans="1:2" ht="12.75">
      <c r="A1060"/>
      <c r="B1060"/>
    </row>
    <row r="1061" spans="1:2" ht="12.75">
      <c r="A1061"/>
      <c r="B1061"/>
    </row>
    <row r="1062" spans="1:2" ht="12.75">
      <c r="A1062"/>
      <c r="B1062"/>
    </row>
    <row r="1063" spans="1:2" ht="12.75">
      <c r="A1063"/>
      <c r="B1063"/>
    </row>
    <row r="1064" spans="1:2" ht="12.75">
      <c r="A1064"/>
      <c r="B1064"/>
    </row>
    <row r="1065" spans="1:2" ht="12.75">
      <c r="A1065"/>
      <c r="B1065"/>
    </row>
    <row r="1066" spans="1:2" ht="12.75">
      <c r="A1066"/>
      <c r="B1066"/>
    </row>
    <row r="1067" spans="1:2" ht="12.75">
      <c r="A1067"/>
      <c r="B1067"/>
    </row>
    <row r="1068" spans="1:2" ht="12.75">
      <c r="A1068"/>
      <c r="B1068"/>
    </row>
    <row r="1069" spans="1:2" ht="12.75">
      <c r="A1069"/>
      <c r="B1069"/>
    </row>
    <row r="1070" spans="1:2" ht="12.75">
      <c r="A1070"/>
      <c r="B1070"/>
    </row>
    <row r="1071" spans="1:2" ht="12.75">
      <c r="A1071"/>
      <c r="B1071"/>
    </row>
    <row r="1072" spans="1:2" ht="12.75">
      <c r="A1072"/>
      <c r="B1072"/>
    </row>
    <row r="1073" spans="1:2" ht="12.75">
      <c r="A1073"/>
      <c r="B1073"/>
    </row>
    <row r="1074" spans="1:2" ht="12.75">
      <c r="A1074"/>
      <c r="B1074"/>
    </row>
    <row r="1075" spans="1:2" ht="12.75">
      <c r="A1075"/>
      <c r="B1075"/>
    </row>
    <row r="1076" spans="1:2" ht="12.75">
      <c r="A1076"/>
      <c r="B1076"/>
    </row>
    <row r="1077" spans="1:2" ht="12.75">
      <c r="A1077"/>
      <c r="B1077"/>
    </row>
    <row r="1078" spans="1:2" ht="12.75">
      <c r="A1078"/>
      <c r="B1078"/>
    </row>
    <row r="1079" spans="1:2" ht="12.75">
      <c r="A1079"/>
      <c r="B1079"/>
    </row>
    <row r="1080" spans="1:2" ht="12.75">
      <c r="A1080"/>
      <c r="B1080"/>
    </row>
    <row r="1081" spans="1:2" ht="12.75">
      <c r="A1081"/>
      <c r="B1081"/>
    </row>
    <row r="1082" spans="1:2" ht="12.75">
      <c r="A1082"/>
      <c r="B1082"/>
    </row>
    <row r="1083" spans="1:2" ht="12.75">
      <c r="A1083"/>
      <c r="B1083"/>
    </row>
    <row r="1084" spans="1:2" ht="12.75">
      <c r="A1084"/>
      <c r="B1084"/>
    </row>
    <row r="1085" spans="1:2" ht="12.75">
      <c r="A1085"/>
      <c r="B1085"/>
    </row>
    <row r="1086" spans="1:2" ht="12.75">
      <c r="A1086"/>
      <c r="B1086"/>
    </row>
    <row r="1087" spans="1:2" ht="12.75">
      <c r="A1087"/>
      <c r="B1087"/>
    </row>
    <row r="1088" spans="1:2" ht="12.75">
      <c r="A1088"/>
      <c r="B1088"/>
    </row>
    <row r="1089" spans="1:2" ht="12.75">
      <c r="A1089"/>
      <c r="B1089"/>
    </row>
    <row r="1090" spans="1:2" ht="12.75">
      <c r="A1090"/>
      <c r="B1090"/>
    </row>
    <row r="1091" spans="1:2" ht="12.75">
      <c r="A1091"/>
      <c r="B1091"/>
    </row>
    <row r="1092" spans="1:2" ht="12.75">
      <c r="A1092"/>
      <c r="B1092"/>
    </row>
    <row r="1093" spans="1:2" ht="12.75">
      <c r="A1093"/>
      <c r="B1093"/>
    </row>
    <row r="1094" spans="1:2" ht="12.75">
      <c r="A1094"/>
      <c r="B1094"/>
    </row>
    <row r="1095" spans="1:2" ht="12.75">
      <c r="A1095"/>
      <c r="B1095"/>
    </row>
    <row r="1096" spans="1:2" ht="12.75">
      <c r="A1096"/>
      <c r="B1096"/>
    </row>
    <row r="1097" spans="1:2" ht="12.75">
      <c r="A1097"/>
      <c r="B1097"/>
    </row>
    <row r="1098" spans="1:2" ht="12.75">
      <c r="A1098"/>
      <c r="B1098"/>
    </row>
    <row r="1099" spans="1:2" ht="12.75">
      <c r="A1099"/>
      <c r="B1099"/>
    </row>
    <row r="1100" spans="1:2" ht="12.75">
      <c r="A1100"/>
      <c r="B1100"/>
    </row>
    <row r="1101" spans="1:2" ht="12.75">
      <c r="A1101"/>
      <c r="B110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R. Costenoble</dc:creator>
  <cp:keywords/>
  <dc:description/>
  <cp:lastModifiedBy>Stefan Waner</cp:lastModifiedBy>
  <dcterms:created xsi:type="dcterms:W3CDTF">1999-08-05T17:44:25Z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