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40" yWindow="0" windowWidth="13740" windowHeight="9300" activeTab="0"/>
  </bookViews>
  <sheets>
    <sheet name="Example 1" sheetId="1" r:id="rId1"/>
    <sheet name="Example 4" sheetId="2" r:id="rId2"/>
  </sheets>
  <definedNames/>
  <calcPr fullCalcOnLoad="1"/>
</workbook>
</file>

<file path=xl/sharedStrings.xml><?xml version="1.0" encoding="utf-8"?>
<sst xmlns="http://schemas.openxmlformats.org/spreadsheetml/2006/main" count="77" uniqueCount="61">
  <si>
    <t>C'(x) (approx)</t>
  </si>
  <si>
    <t>Solution</t>
  </si>
  <si>
    <t>a</t>
  </si>
  <si>
    <t>h</t>
  </si>
  <si>
    <t>1.</t>
  </si>
  <si>
    <t>2.</t>
  </si>
  <si>
    <t>x</t>
  </si>
  <si>
    <t>Example 1  Marginal Cost</t>
  </si>
  <si>
    <t>Suppose that the cost in dollars to manufacture portable CD players is given by</t>
  </si>
  <si>
    <t>C(x) = 150,000 + 20x - 0.0001x^2,</t>
  </si>
  <si>
    <t>where x is the number of CD players manufactured. Approximate the marginal cost</t>
  </si>
  <si>
    <t>function C'(x) and use it to estimate the cost of manufacturing the 50,001st CD player.</t>
  </si>
  <si>
    <t>We will approximate the marginal cost function using the difference quotients for decreasing values of h.</t>
  </si>
  <si>
    <t>C(x)</t>
  </si>
  <si>
    <t>(If you are not sure how to do this, press the button and click on cells B29 and B30 to see how we did it.)</t>
  </si>
  <si>
    <r>
      <t xml:space="preserve">Set up an x-column to hold all the values between, say, </t>
    </r>
    <r>
      <rPr>
        <b/>
        <sz val="9"/>
        <color indexed="17"/>
        <rFont val="Geneva"/>
        <family val="0"/>
      </rPr>
      <t>a - 10*h</t>
    </r>
    <r>
      <rPr>
        <sz val="9"/>
        <color indexed="17"/>
        <rFont val="Geneva"/>
        <family val="0"/>
      </rPr>
      <t xml:space="preserve"> </t>
    </r>
    <r>
      <rPr>
        <sz val="9"/>
        <rFont val="Geneva"/>
        <family val="0"/>
      </rPr>
      <t>and</t>
    </r>
    <r>
      <rPr>
        <sz val="9"/>
        <color indexed="17"/>
        <rFont val="Geneva"/>
        <family val="0"/>
      </rPr>
      <t xml:space="preserve"> </t>
    </r>
    <r>
      <rPr>
        <b/>
        <sz val="9"/>
        <color indexed="17"/>
        <rFont val="Geneva"/>
        <family val="0"/>
      </rPr>
      <t>a + 10*h</t>
    </r>
    <r>
      <rPr>
        <sz val="9"/>
        <rFont val="Geneva"/>
        <family val="0"/>
      </rPr>
      <t xml:space="preserve"> in increments of h.</t>
    </r>
  </si>
  <si>
    <t>We will also specify the value, x = a, of x we are interested in. (Here, a = 50,000.)</t>
  </si>
  <si>
    <t>Let us start with h = 1</t>
  </si>
  <si>
    <t>a - 10*h</t>
  </si>
  <si>
    <t>a + 10*h</t>
  </si>
  <si>
    <t>(c) Copy Cell C30 down the x-column until you get a + 10*h (21 cells).</t>
  </si>
  <si>
    <t>Here is a way of doing Step 1:</t>
  </si>
  <si>
    <t>(a) Enter the "=B23 - 10*C3" in cell C29 (to give a - 10*h).</t>
  </si>
  <si>
    <t>(b) Enter "=C29+$C$23 in cell C30. (This adds h.)</t>
  </si>
  <si>
    <t>Enter the formula for C(x) in the next column</t>
  </si>
  <si>
    <t>3.</t>
  </si>
  <si>
    <t>Now enter the formula for the difference quotient</t>
  </si>
  <si>
    <t>Diff. Quot. =(C30-C29)/$C$23</t>
  </si>
  <si>
    <t>The marginal cost C'(50,000) is approximately</t>
  </si>
  <si>
    <t>the value of the difference quotient corresponding</t>
  </si>
  <si>
    <t>to x = a = 50,000.</t>
  </si>
  <si>
    <t>4.</t>
  </si>
  <si>
    <t>Note:</t>
  </si>
  <si>
    <t>To get a more accurate value of the marginal cost, use smaller and smaller values of h.</t>
  </si>
  <si>
    <r>
      <t xml:space="preserve">To get the </t>
    </r>
    <r>
      <rPr>
        <i/>
        <sz val="9"/>
        <rFont val="Geneva"/>
        <family val="0"/>
      </rPr>
      <t>exact</t>
    </r>
    <r>
      <rPr>
        <sz val="9"/>
        <rFont val="Geneva"/>
        <family val="0"/>
      </rPr>
      <t xml:space="preserve"> cost of the 50,001st CD player, use h = 1.</t>
    </r>
  </si>
  <si>
    <t>Quiz:</t>
  </si>
  <si>
    <t>(Enter the correct values):</t>
  </si>
  <si>
    <t xml:space="preserve">C'(50,000) = </t>
  </si>
  <si>
    <t xml:space="preserve">Exact Cost of 50,001st CD player = </t>
  </si>
  <si>
    <t>per player</t>
  </si>
  <si>
    <t>to 4 decimal places</t>
  </si>
  <si>
    <t>In this tutorial we will modify examples in the text and work them using Excel.</t>
  </si>
  <si>
    <t xml:space="preserve"> with the marginal cost function (See Example 4 in the text).</t>
  </si>
  <si>
    <t>Here, we repeat Example 1, but this time we caculate the average cost function and compare it</t>
  </si>
  <si>
    <t>Example 4  Average Cost</t>
  </si>
  <si>
    <t>where x is the number of CD players manufactured. Obtain the average cost function</t>
  </si>
  <si>
    <t>C-bar(x) = C(x)/x</t>
  </si>
  <si>
    <t>and compare C-bar(50,000) with C'(50,000)</t>
  </si>
  <si>
    <t xml:space="preserve">As in the "Example 1" sheet, we approximate the marginal cost with the difference quotient, and </t>
  </si>
  <si>
    <t>add a new column for the average cost function</t>
  </si>
  <si>
    <t>C_bar(x)</t>
  </si>
  <si>
    <t>Enter the formula for C_bar(x) in Column E.</t>
  </si>
  <si>
    <t>Note that the average cost is more than</t>
  </si>
  <si>
    <t xml:space="preserve"> the marginal cost. Why?</t>
  </si>
  <si>
    <t>C(x) = 150000 + 20*x + 0.0001*x^2</t>
  </si>
  <si>
    <t>(Don't forget to copy it all the way down Column C.)</t>
  </si>
  <si>
    <t xml:space="preserve">Now modify the cost function slightly, to </t>
  </si>
  <si>
    <t xml:space="preserve">Note that the average cost is less than </t>
  </si>
  <si>
    <t>the marginal cost. Why?</t>
  </si>
  <si>
    <r>
      <t>Note:</t>
    </r>
    <r>
      <rPr>
        <sz val="9"/>
        <color indexed="57"/>
        <rFont val="Geneva"/>
        <family val="0"/>
      </rPr>
      <t xml:space="preserve"> </t>
    </r>
    <r>
      <rPr>
        <sz val="9"/>
        <rFont val="Geneva"/>
        <family val="0"/>
      </rPr>
      <t>You can use this sheet to obtain an approximation of the derivative C'(x) of any function C(x).</t>
    </r>
  </si>
  <si>
    <t>in Column D: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</si>
</sst>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  <numFmt numFmtId="168" formatCode="&quot;$&quot;#,##0.00"/>
    <numFmt numFmtId="169" formatCode="#,##0.0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2"/>
      <name val="Charcoal"/>
      <family val="0"/>
    </font>
    <font>
      <b/>
      <sz val="9"/>
      <color indexed="12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b/>
      <sz val="9"/>
      <color indexed="14"/>
      <name val="Geneva"/>
      <family val="0"/>
    </font>
    <font>
      <b/>
      <sz val="9"/>
      <color indexed="57"/>
      <name val="Geneva"/>
      <family val="0"/>
    </font>
    <font>
      <sz val="9"/>
      <color indexed="57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right"/>
    </xf>
    <xf numFmtId="0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9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10" fillId="0" borderId="0" xfId="0" applyFont="1" applyAlignment="1">
      <alignment horizontal="right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11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168" fontId="0" fillId="2" borderId="3" xfId="0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0" fontId="10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0" fontId="10" fillId="0" borderId="0" xfId="0" applyNumberFormat="1" applyFont="1" applyAlignment="1">
      <alignment horizontal="left"/>
    </xf>
    <xf numFmtId="0" fontId="1" fillId="3" borderId="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 quotePrefix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" name="AutoShape 165"/>
        <xdr:cNvSpPr>
          <a:spLocks/>
        </xdr:cNvSpPr>
      </xdr:nvSpPr>
      <xdr:spPr>
        <a:xfrm>
          <a:off x="5953125" y="9972675"/>
          <a:ext cx="19050" cy="0"/>
        </a:xfrm>
        <a:prstGeom prst="rightBrace">
          <a:avLst>
            <a:gd name="adj" fmla="val 2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952500</xdr:colOff>
      <xdr:row>0</xdr:row>
      <xdr:rowOff>57150</xdr:rowOff>
    </xdr:from>
    <xdr:to>
      <xdr:col>6</xdr:col>
      <xdr:colOff>742950</xdr:colOff>
      <xdr:row>5</xdr:row>
      <xdr:rowOff>104775</xdr:rowOff>
    </xdr:to>
    <xdr:sp>
      <xdr:nvSpPr>
        <xdr:cNvPr id="2" name="AutoShape 197"/>
        <xdr:cNvSpPr>
          <a:spLocks/>
        </xdr:cNvSpPr>
      </xdr:nvSpPr>
      <xdr:spPr>
        <a:xfrm>
          <a:off x="952500" y="57150"/>
          <a:ext cx="5753100" cy="8096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336600"/>
                  </a:gs>
                  <a:gs pos="100000">
                    <a:srgbClr val="00FF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3.8 (10.8):A First Application: Marginal Analysis</a:t>
          </a:r>
        </a:p>
      </xdr:txBody>
    </xdr:sp>
    <xdr:clientData/>
  </xdr:twoCellAnchor>
  <xdr:twoCellAnchor>
    <xdr:from>
      <xdr:col>4</xdr:col>
      <xdr:colOff>552450</xdr:colOff>
      <xdr:row>28</xdr:row>
      <xdr:rowOff>95250</xdr:rowOff>
    </xdr:from>
    <xdr:to>
      <xdr:col>5</xdr:col>
      <xdr:colOff>200025</xdr:colOff>
      <xdr:row>40</xdr:row>
      <xdr:rowOff>85725</xdr:rowOff>
    </xdr:to>
    <xdr:sp>
      <xdr:nvSpPr>
        <xdr:cNvPr id="3" name="AutoShape 211"/>
        <xdr:cNvSpPr>
          <a:spLocks/>
        </xdr:cNvSpPr>
      </xdr:nvSpPr>
      <xdr:spPr>
        <a:xfrm rot="5400000" flipH="1">
          <a:off x="4552950" y="4572000"/>
          <a:ext cx="628650" cy="1933575"/>
        </a:xfrm>
        <a:prstGeom prst="bentConnector3">
          <a:avLst>
            <a:gd name="adj1" fmla="val -643"/>
            <a:gd name="adj2" fmla="val 1054000"/>
            <a:gd name="adj3" fmla="val -258708"/>
          </a:avLst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95250</xdr:rowOff>
    </xdr:from>
    <xdr:to>
      <xdr:col>4</xdr:col>
      <xdr:colOff>533400</xdr:colOff>
      <xdr:row>28</xdr:row>
      <xdr:rowOff>95250</xdr:rowOff>
    </xdr:to>
    <xdr:sp>
      <xdr:nvSpPr>
        <xdr:cNvPr id="4" name="Line 212"/>
        <xdr:cNvSpPr>
          <a:spLocks/>
        </xdr:cNvSpPr>
      </xdr:nvSpPr>
      <xdr:spPr>
        <a:xfrm flipH="1">
          <a:off x="4086225" y="4572000"/>
          <a:ext cx="447675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276225</xdr:colOff>
      <xdr:row>38</xdr:row>
      <xdr:rowOff>114300</xdr:rowOff>
    </xdr:from>
    <xdr:to>
      <xdr:col>4</xdr:col>
      <xdr:colOff>914400</xdr:colOff>
      <xdr:row>49</xdr:row>
      <xdr:rowOff>95250</xdr:rowOff>
    </xdr:to>
    <xdr:sp>
      <xdr:nvSpPr>
        <xdr:cNvPr id="5" name="AutoShape 217"/>
        <xdr:cNvSpPr>
          <a:spLocks/>
        </xdr:cNvSpPr>
      </xdr:nvSpPr>
      <xdr:spPr>
        <a:xfrm rot="5400000" flipH="1">
          <a:off x="4276725" y="6210300"/>
          <a:ext cx="638175" cy="1762125"/>
        </a:xfrm>
        <a:prstGeom prst="bentConnector3">
          <a:avLst>
            <a:gd name="adj1" fmla="val -703"/>
            <a:gd name="adj2" fmla="val 1290000"/>
            <a:gd name="adj3" fmla="val -267606"/>
          </a:avLst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95250</xdr:rowOff>
    </xdr:from>
    <xdr:to>
      <xdr:col>4</xdr:col>
      <xdr:colOff>276225</xdr:colOff>
      <xdr:row>38</xdr:row>
      <xdr:rowOff>95250</xdr:rowOff>
    </xdr:to>
    <xdr:sp>
      <xdr:nvSpPr>
        <xdr:cNvPr id="6" name="Line 218"/>
        <xdr:cNvSpPr>
          <a:spLocks/>
        </xdr:cNvSpPr>
      </xdr:nvSpPr>
      <xdr:spPr>
        <a:xfrm flipH="1">
          <a:off x="4067175" y="6191250"/>
          <a:ext cx="219075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76200</xdr:colOff>
      <xdr:row>55</xdr:row>
      <xdr:rowOff>76200</xdr:rowOff>
    </xdr:from>
    <xdr:to>
      <xdr:col>5</xdr:col>
      <xdr:colOff>200025</xdr:colOff>
      <xdr:row>56</xdr:row>
      <xdr:rowOff>95250</xdr:rowOff>
    </xdr:to>
    <xdr:sp>
      <xdr:nvSpPr>
        <xdr:cNvPr id="7" name="AutoShape 221"/>
        <xdr:cNvSpPr>
          <a:spLocks/>
        </xdr:cNvSpPr>
      </xdr:nvSpPr>
      <xdr:spPr>
        <a:xfrm rot="5400000" flipH="1">
          <a:off x="5057775" y="8924925"/>
          <a:ext cx="123825" cy="180975"/>
        </a:xfrm>
        <a:prstGeom prst="bentConnector3">
          <a:avLst>
            <a:gd name="adj1" fmla="val 100000"/>
            <a:gd name="adj2" fmla="val 7359999"/>
            <a:gd name="adj3" fmla="val -2673333"/>
          </a:avLst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95250</xdr:rowOff>
    </xdr:from>
    <xdr:to>
      <xdr:col>5</xdr:col>
      <xdr:colOff>200025</xdr:colOff>
      <xdr:row>56</xdr:row>
      <xdr:rowOff>95250</xdr:rowOff>
    </xdr:to>
    <xdr:sp>
      <xdr:nvSpPr>
        <xdr:cNvPr id="8" name="Line 225"/>
        <xdr:cNvSpPr>
          <a:spLocks/>
        </xdr:cNvSpPr>
      </xdr:nvSpPr>
      <xdr:spPr>
        <a:xfrm>
          <a:off x="5086350" y="9105900"/>
          <a:ext cx="104775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H138"/>
  <sheetViews>
    <sheetView tabSelected="1" workbookViewId="0" topLeftCell="A1">
      <selection activeCell="A1" sqref="A1"/>
    </sheetView>
  </sheetViews>
  <sheetFormatPr defaultColWidth="11.00390625" defaultRowHeight="12"/>
  <cols>
    <col min="1" max="3" width="12.875" style="1" customWidth="1"/>
    <col min="4" max="4" width="13.875" style="1" customWidth="1"/>
    <col min="5" max="6" width="12.875" style="1" customWidth="1"/>
    <col min="7" max="16384" width="10.875" style="1" customWidth="1"/>
  </cols>
  <sheetData>
    <row r="7" spans="1:5" ht="12.75">
      <c r="A7" s="9"/>
      <c r="D7" s="4"/>
      <c r="E7" s="6"/>
    </row>
    <row r="8" spans="1:5" ht="12.75">
      <c r="A8" s="1" t="s">
        <v>41</v>
      </c>
      <c r="D8" s="4"/>
      <c r="E8" s="4"/>
    </row>
    <row r="9" spans="1:5" ht="12.75">
      <c r="A9" s="30" t="s">
        <v>59</v>
      </c>
      <c r="D9" s="4"/>
      <c r="E9" s="4"/>
    </row>
    <row r="10" spans="1:5" ht="12.75">
      <c r="A10"/>
      <c r="B10" s="15"/>
      <c r="D10" s="11"/>
      <c r="E10" s="4"/>
    </row>
    <row r="11" spans="2:5" ht="12.75">
      <c r="B11" s="32" t="s">
        <v>7</v>
      </c>
      <c r="C11" s="33"/>
      <c r="D11" s="4"/>
      <c r="E11" s="4"/>
    </row>
    <row r="12" spans="2:5" ht="12.75">
      <c r="B12" s="14" t="s">
        <v>8</v>
      </c>
      <c r="D12" s="4"/>
      <c r="E12" s="4"/>
    </row>
    <row r="13" spans="2:3" ht="12.75">
      <c r="B13" s="14"/>
      <c r="C13" s="4" t="s">
        <v>9</v>
      </c>
    </row>
    <row r="14" spans="1:5" ht="12.75">
      <c r="A14" s="16"/>
      <c r="B14" s="17" t="s">
        <v>10</v>
      </c>
      <c r="E14" s="4"/>
    </row>
    <row r="15" spans="2:5" ht="12.75">
      <c r="B15" s="1" t="s">
        <v>11</v>
      </c>
      <c r="C15" s="4"/>
      <c r="D15" s="4"/>
      <c r="E15" s="4"/>
    </row>
    <row r="16" ht="12.75">
      <c r="A16" s="16"/>
    </row>
    <row r="17" spans="1:2" ht="12.75">
      <c r="A17" s="10"/>
      <c r="B17" s="32" t="s">
        <v>1</v>
      </c>
    </row>
    <row r="18" spans="1:5" ht="12.75">
      <c r="A18" s="10"/>
      <c r="B18" s="1" t="s">
        <v>12</v>
      </c>
      <c r="D18" s="4"/>
      <c r="E18" s="4"/>
    </row>
    <row r="19" spans="1:2" ht="12.75">
      <c r="A19" s="10"/>
      <c r="B19" s="1" t="s">
        <v>16</v>
      </c>
    </row>
    <row r="20" spans="1:2" ht="12.75">
      <c r="A20" s="10"/>
      <c r="B20" s="1" t="s">
        <v>17</v>
      </c>
    </row>
    <row r="21" ht="12.75">
      <c r="A21" s="10"/>
    </row>
    <row r="22" spans="1:3" ht="12.75">
      <c r="A22" s="10"/>
      <c r="B22" s="31" t="s">
        <v>2</v>
      </c>
      <c r="C22" s="31" t="s">
        <v>3</v>
      </c>
    </row>
    <row r="23" spans="1:3" ht="12.75">
      <c r="A23" s="10"/>
      <c r="B23" s="20">
        <v>50000</v>
      </c>
      <c r="C23" s="20">
        <v>1</v>
      </c>
    </row>
    <row r="24" ht="12.75">
      <c r="A24" s="10"/>
    </row>
    <row r="25" spans="1:2" ht="12.75">
      <c r="A25" s="37" t="s">
        <v>4</v>
      </c>
      <c r="B25" s="1" t="s">
        <v>15</v>
      </c>
    </row>
    <row r="26" spans="1:2" ht="12.75">
      <c r="A26" s="37"/>
      <c r="B26" s="1" t="s">
        <v>14</v>
      </c>
    </row>
    <row r="27" ht="12.75">
      <c r="A27" s="33"/>
    </row>
    <row r="28" spans="1:6" ht="12.75">
      <c r="A28" s="37"/>
      <c r="B28" s="31" t="s">
        <v>6</v>
      </c>
      <c r="C28" s="31" t="s">
        <v>13</v>
      </c>
      <c r="D28" s="31" t="s">
        <v>0</v>
      </c>
      <c r="E28" s="24"/>
      <c r="F28" s="34" t="s">
        <v>21</v>
      </c>
    </row>
    <row r="29" spans="1:6" ht="12.75">
      <c r="A29" s="38" t="s">
        <v>18</v>
      </c>
      <c r="B29" s="23"/>
      <c r="C29" s="4"/>
      <c r="D29" s="23"/>
      <c r="F29" s="33" t="s">
        <v>22</v>
      </c>
    </row>
    <row r="30" spans="1:6" ht="12.75">
      <c r="A30" s="39"/>
      <c r="B30" s="23"/>
      <c r="C30" s="4"/>
      <c r="D30" s="23"/>
      <c r="F30" s="33" t="s">
        <v>23</v>
      </c>
    </row>
    <row r="31" spans="1:6" ht="12.75">
      <c r="A31" s="39"/>
      <c r="B31" s="23"/>
      <c r="C31" s="4"/>
      <c r="D31" s="23"/>
      <c r="F31" s="33" t="s">
        <v>20</v>
      </c>
    </row>
    <row r="32" spans="1:4" ht="12.75">
      <c r="A32" s="39"/>
      <c r="B32" s="23"/>
      <c r="C32" s="4"/>
      <c r="D32" s="23"/>
    </row>
    <row r="33" spans="1:4" ht="12.75">
      <c r="A33" s="37"/>
      <c r="B33" s="23"/>
      <c r="C33" s="4"/>
      <c r="D33" s="23"/>
    </row>
    <row r="34" spans="1:4" ht="12.75">
      <c r="A34" s="37"/>
      <c r="B34" s="23"/>
      <c r="C34" s="4"/>
      <c r="D34" s="23"/>
    </row>
    <row r="35" spans="1:6" ht="12.75">
      <c r="A35" s="37"/>
      <c r="B35" s="23"/>
      <c r="C35" s="4"/>
      <c r="D35" s="23"/>
      <c r="E35" s="37" t="s">
        <v>5</v>
      </c>
      <c r="F35" s="1" t="s">
        <v>24</v>
      </c>
    </row>
    <row r="36" spans="1:5" ht="12.75">
      <c r="A36" s="37"/>
      <c r="B36" s="23"/>
      <c r="C36" s="4"/>
      <c r="D36" s="23"/>
      <c r="E36" s="33"/>
    </row>
    <row r="37" spans="1:5" ht="12.75">
      <c r="A37" s="33"/>
      <c r="B37" s="23"/>
      <c r="C37" s="4"/>
      <c r="D37" s="23"/>
      <c r="E37" s="41"/>
    </row>
    <row r="38" spans="1:5" ht="12.75">
      <c r="A38" s="33"/>
      <c r="B38" s="23"/>
      <c r="C38" s="4"/>
      <c r="D38" s="23"/>
      <c r="E38" s="41"/>
    </row>
    <row r="39" spans="1:6" ht="12.75">
      <c r="A39" s="38" t="s">
        <v>2</v>
      </c>
      <c r="B39" s="23"/>
      <c r="C39" s="4"/>
      <c r="D39" s="23"/>
      <c r="E39" s="37" t="s">
        <v>25</v>
      </c>
      <c r="F39" s="1" t="s">
        <v>26</v>
      </c>
    </row>
    <row r="40" spans="1:6" ht="12.75">
      <c r="A40" s="37"/>
      <c r="B40" s="23"/>
      <c r="C40" s="4"/>
      <c r="D40" s="23"/>
      <c r="E40" s="41"/>
      <c r="F40" s="1" t="s">
        <v>60</v>
      </c>
    </row>
    <row r="41" spans="1:7" ht="12.75">
      <c r="A41" s="37"/>
      <c r="B41" s="23"/>
      <c r="C41" s="4"/>
      <c r="D41" s="23"/>
      <c r="E41" s="41"/>
      <c r="F41" s="35"/>
      <c r="G41" s="36" t="s">
        <v>27</v>
      </c>
    </row>
    <row r="42" spans="1:5" ht="12.75">
      <c r="A42" s="37"/>
      <c r="B42" s="23"/>
      <c r="C42" s="4"/>
      <c r="D42" s="23"/>
      <c r="E42" s="33"/>
    </row>
    <row r="43" spans="1:5" ht="12.75">
      <c r="A43" s="37"/>
      <c r="B43" s="23"/>
      <c r="C43" s="4"/>
      <c r="D43" s="23"/>
      <c r="E43" s="33"/>
    </row>
    <row r="44" spans="1:5" ht="12.75">
      <c r="A44" s="37"/>
      <c r="B44" s="23"/>
      <c r="C44" s="4"/>
      <c r="D44" s="23"/>
      <c r="E44" s="41"/>
    </row>
    <row r="45" spans="1:5" ht="12.75">
      <c r="A45" s="33"/>
      <c r="B45" s="23"/>
      <c r="C45" s="4"/>
      <c r="D45" s="23"/>
      <c r="E45" s="33"/>
    </row>
    <row r="46" spans="1:5" ht="12.75">
      <c r="A46" s="33"/>
      <c r="B46" s="23"/>
      <c r="C46" s="4"/>
      <c r="D46" s="23"/>
      <c r="E46" s="33"/>
    </row>
    <row r="47" spans="1:5" ht="12.75">
      <c r="A47" s="33"/>
      <c r="B47" s="23"/>
      <c r="C47" s="4"/>
      <c r="D47" s="23"/>
      <c r="E47" s="33"/>
    </row>
    <row r="48" spans="1:6" ht="12.75">
      <c r="A48" s="33"/>
      <c r="B48" s="23"/>
      <c r="C48" s="4"/>
      <c r="D48" s="23"/>
      <c r="E48" s="37" t="s">
        <v>31</v>
      </c>
      <c r="F48" s="1" t="s">
        <v>28</v>
      </c>
    </row>
    <row r="49" spans="1:6" ht="12.75">
      <c r="A49" s="38" t="s">
        <v>19</v>
      </c>
      <c r="B49" s="23"/>
      <c r="C49" s="4"/>
      <c r="D49" s="18"/>
      <c r="F49" s="1" t="s">
        <v>29</v>
      </c>
    </row>
    <row r="50" spans="1:7" ht="12.75">
      <c r="A50" s="33"/>
      <c r="B50" s="19"/>
      <c r="C50" s="19"/>
      <c r="D50" s="4"/>
      <c r="F50" s="7" t="s">
        <v>30</v>
      </c>
      <c r="G50" s="7"/>
    </row>
    <row r="51" spans="1:7" ht="12.75">
      <c r="A51" s="33"/>
      <c r="B51" s="4"/>
      <c r="C51" s="4"/>
      <c r="D51" s="4"/>
      <c r="F51" s="7"/>
      <c r="G51" s="7"/>
    </row>
    <row r="52" spans="1:7" ht="12.75">
      <c r="A52" s="40" t="s">
        <v>32</v>
      </c>
      <c r="B52" s="1" t="s">
        <v>33</v>
      </c>
      <c r="F52" s="7"/>
      <c r="G52" s="7"/>
    </row>
    <row r="53" spans="1:7" ht="12.75">
      <c r="A53" s="33"/>
      <c r="B53" s="1" t="s">
        <v>34</v>
      </c>
      <c r="F53" s="7"/>
      <c r="G53" s="7"/>
    </row>
    <row r="54" spans="1:7" ht="12.75">
      <c r="A54" s="33"/>
      <c r="F54" s="7"/>
      <c r="G54" s="7"/>
    </row>
    <row r="55" spans="1:7" ht="12.75">
      <c r="A55" s="40" t="s">
        <v>35</v>
      </c>
      <c r="B55" s="1" t="s">
        <v>36</v>
      </c>
      <c r="D55" s="2" t="s">
        <v>37</v>
      </c>
      <c r="E55" s="26"/>
      <c r="F55" s="7" t="s">
        <v>39</v>
      </c>
      <c r="G55" s="7"/>
    </row>
    <row r="56" spans="4:7" ht="12.75">
      <c r="D56" s="2" t="s">
        <v>38</v>
      </c>
      <c r="E56" s="27"/>
      <c r="F56" s="7"/>
      <c r="G56" s="7"/>
    </row>
    <row r="57" spans="5:7" ht="12.75">
      <c r="E57" s="25" t="s">
        <v>40</v>
      </c>
      <c r="F57" s="7"/>
      <c r="G57" s="7"/>
    </row>
    <row r="58" spans="6:7" ht="12.75">
      <c r="F58" s="7"/>
      <c r="G58" s="7"/>
    </row>
    <row r="59" spans="6:7" ht="12.75">
      <c r="F59" s="7"/>
      <c r="G59" s="7"/>
    </row>
    <row r="60" spans="6:7" ht="12" customHeight="1">
      <c r="F60" s="7"/>
      <c r="G60" s="7"/>
    </row>
    <row r="61" spans="6:7" ht="12.75">
      <c r="F61" s="7"/>
      <c r="G61" s="7"/>
    </row>
    <row r="62" spans="6:7" ht="12.75">
      <c r="F62" s="7"/>
      <c r="G62" s="7"/>
    </row>
    <row r="63" spans="6:7" ht="12.75">
      <c r="F63" s="7"/>
      <c r="G63" s="7"/>
    </row>
    <row r="64" spans="6:7" ht="12.75">
      <c r="F64" s="7"/>
      <c r="G64" s="7"/>
    </row>
    <row r="65" spans="6:7" ht="12.75">
      <c r="F65" s="7"/>
      <c r="G65" s="7"/>
    </row>
    <row r="66" spans="6:7" ht="12.75">
      <c r="F66" s="7"/>
      <c r="G66" s="7"/>
    </row>
    <row r="67" spans="6:8" ht="12.75">
      <c r="F67" s="7"/>
      <c r="G67" s="7"/>
      <c r="H67" s="7"/>
    </row>
    <row r="68" spans="6:8" ht="12.75">
      <c r="F68" s="7"/>
      <c r="G68" s="7"/>
      <c r="H68" s="7"/>
    </row>
    <row r="69" spans="6:7" ht="12.75">
      <c r="F69" s="7"/>
      <c r="G69" s="7"/>
    </row>
    <row r="70" spans="6:7" ht="12.75">
      <c r="F70" s="7"/>
      <c r="G70" s="7"/>
    </row>
    <row r="71" spans="6:7" ht="12.75">
      <c r="F71" s="7"/>
      <c r="G71" s="7"/>
    </row>
    <row r="72" spans="6:7" ht="12.75">
      <c r="F72" s="7"/>
      <c r="G72" s="7"/>
    </row>
    <row r="73" spans="1:8" ht="12.75">
      <c r="A73" s="7"/>
      <c r="F73" s="7"/>
      <c r="G73" s="7"/>
      <c r="H73" s="7"/>
    </row>
    <row r="74" spans="1:7" ht="12.75">
      <c r="A74" s="7"/>
      <c r="C74" s="7"/>
      <c r="D74" s="7"/>
      <c r="E74" s="7"/>
      <c r="F74" s="7"/>
      <c r="G74" s="7"/>
    </row>
    <row r="75" spans="1:7" ht="12.75">
      <c r="A75" s="7"/>
      <c r="C75" s="7"/>
      <c r="D75" s="7"/>
      <c r="E75" s="7"/>
      <c r="F75" s="7"/>
      <c r="G75" s="7"/>
    </row>
    <row r="76" spans="1:7" ht="12.75">
      <c r="A76" s="7"/>
      <c r="C76" s="7"/>
      <c r="D76" s="7"/>
      <c r="E76" s="7"/>
      <c r="F76" s="7"/>
      <c r="G76" s="7"/>
    </row>
    <row r="77" spans="1:7" ht="12.75">
      <c r="A77" s="7"/>
      <c r="C77" s="7"/>
      <c r="D77" s="7"/>
      <c r="E77" s="7"/>
      <c r="F77" s="7"/>
      <c r="G77" s="7"/>
    </row>
    <row r="78" spans="1:7" ht="12.75">
      <c r="A78" s="7"/>
      <c r="C78" s="7"/>
      <c r="D78" s="7"/>
      <c r="E78" s="7"/>
      <c r="F78" s="7"/>
      <c r="G78" s="7"/>
    </row>
    <row r="79" spans="1:7" ht="12.75">
      <c r="A79" s="7"/>
      <c r="C79" s="7"/>
      <c r="D79" s="7"/>
      <c r="E79" s="7"/>
      <c r="F79" s="7"/>
      <c r="G79" s="7"/>
    </row>
    <row r="80" spans="1:7" ht="12.75">
      <c r="A80" s="7"/>
      <c r="C80" s="7"/>
      <c r="D80" s="7"/>
      <c r="E80" s="7"/>
      <c r="F80" s="7"/>
      <c r="G80" s="7"/>
    </row>
    <row r="81" spans="1:7" ht="12.75">
      <c r="A81" s="7"/>
      <c r="C81" s="7"/>
      <c r="D81" s="7"/>
      <c r="E81" s="7"/>
      <c r="F81" s="7"/>
      <c r="G81" s="7"/>
    </row>
    <row r="82" spans="1:7" ht="12.75">
      <c r="A82" s="8"/>
      <c r="C82" s="7"/>
      <c r="D82" s="7"/>
      <c r="E82" s="7"/>
      <c r="F82" s="7"/>
      <c r="G82" s="7"/>
    </row>
    <row r="83" spans="1:7" ht="12.75">
      <c r="A83" s="7"/>
      <c r="C83" s="7"/>
      <c r="D83" s="7"/>
      <c r="E83" s="7"/>
      <c r="F83" s="7"/>
      <c r="G83" s="7"/>
    </row>
    <row r="84" spans="1:7" ht="12.75">
      <c r="A84" s="7"/>
      <c r="C84" s="7"/>
      <c r="D84" s="7"/>
      <c r="E84" s="7"/>
      <c r="F84" s="7"/>
      <c r="G84" s="7"/>
    </row>
    <row r="85" spans="1:7" ht="12.75">
      <c r="A85" s="7"/>
      <c r="C85" s="7"/>
      <c r="D85" s="7"/>
      <c r="E85" s="7"/>
      <c r="F85" s="7"/>
      <c r="G85" s="7"/>
    </row>
    <row r="86" spans="1:7" ht="12.75">
      <c r="A86" s="7"/>
      <c r="C86" s="7"/>
      <c r="D86" s="7"/>
      <c r="E86" s="7"/>
      <c r="F86" s="7"/>
      <c r="G86" s="7"/>
    </row>
    <row r="87" spans="1:7" ht="12.75">
      <c r="A87" s="10"/>
      <c r="C87" s="7"/>
      <c r="D87" s="7"/>
      <c r="E87" s="7"/>
      <c r="F87" s="7"/>
      <c r="G87" s="7"/>
    </row>
    <row r="88" spans="1:7" ht="12.75">
      <c r="A88" s="7"/>
      <c r="C88" s="7"/>
      <c r="D88" s="7"/>
      <c r="E88" s="7"/>
      <c r="F88" s="7"/>
      <c r="G88" s="7"/>
    </row>
    <row r="89" spans="1:7" ht="12.75">
      <c r="A89" s="8"/>
      <c r="C89" s="7"/>
      <c r="D89" s="7"/>
      <c r="E89" s="7"/>
      <c r="F89" s="7"/>
      <c r="G89" s="7"/>
    </row>
    <row r="90" spans="1:7" ht="12.75">
      <c r="A90" s="7"/>
      <c r="C90" s="7"/>
      <c r="D90" s="7"/>
      <c r="E90" s="7"/>
      <c r="F90" s="7"/>
      <c r="G90" s="7"/>
    </row>
    <row r="91" spans="1:7" ht="12.75">
      <c r="A91" s="7"/>
      <c r="C91" s="7"/>
      <c r="D91" s="7"/>
      <c r="E91" s="8"/>
      <c r="F91" s="7"/>
      <c r="G91" s="7"/>
    </row>
    <row r="92" spans="1:7" ht="12.75">
      <c r="A92" s="12"/>
      <c r="C92" s="7"/>
      <c r="D92" s="7"/>
      <c r="E92" s="8"/>
      <c r="F92" s="7"/>
      <c r="G92" s="7"/>
    </row>
    <row r="93" spans="1:7" ht="12.75">
      <c r="A93" s="12"/>
      <c r="C93" s="7"/>
      <c r="D93" s="7"/>
      <c r="E93" s="7"/>
      <c r="F93" s="7"/>
      <c r="G93" s="7"/>
    </row>
    <row r="94" spans="1:7" ht="12.75">
      <c r="A94" s="12"/>
      <c r="C94" s="7"/>
      <c r="D94" s="7"/>
      <c r="E94" s="7"/>
      <c r="F94" s="7"/>
      <c r="G94" s="7"/>
    </row>
    <row r="95" spans="1:7" ht="12.75">
      <c r="A95" s="7"/>
      <c r="C95" s="7"/>
      <c r="D95" s="7"/>
      <c r="E95" s="7"/>
      <c r="F95" s="7"/>
      <c r="G95" s="7"/>
    </row>
    <row r="96" spans="1:7" ht="12.75">
      <c r="A96" s="13"/>
      <c r="C96" s="7"/>
      <c r="D96" s="7"/>
      <c r="E96" s="7"/>
      <c r="F96" s="7"/>
      <c r="G96" s="7"/>
    </row>
    <row r="97" spans="1:7" ht="12.75">
      <c r="A97" s="12"/>
      <c r="C97" s="7"/>
      <c r="D97" s="7"/>
      <c r="E97" s="7"/>
      <c r="F97" s="7"/>
      <c r="G97" s="7"/>
    </row>
    <row r="98" spans="1:7" ht="12.75">
      <c r="A98" s="12"/>
      <c r="C98" s="7"/>
      <c r="D98" s="7"/>
      <c r="E98" s="7"/>
      <c r="F98" s="7"/>
      <c r="G98" s="7"/>
    </row>
    <row r="99" spans="1:7" ht="12.75">
      <c r="A99" s="12"/>
      <c r="C99" s="7"/>
      <c r="D99" s="7"/>
      <c r="E99" s="7"/>
      <c r="F99" s="7"/>
      <c r="G99" s="7"/>
    </row>
    <row r="100" spans="1:7" ht="12.75">
      <c r="A100" s="12"/>
      <c r="C100" s="7"/>
      <c r="D100" s="7"/>
      <c r="E100" s="7"/>
      <c r="F100" s="7"/>
      <c r="G100" s="7"/>
    </row>
    <row r="101" spans="1:7" ht="12.75">
      <c r="A101" s="12"/>
      <c r="C101" s="7"/>
      <c r="D101" s="7"/>
      <c r="E101" s="7"/>
      <c r="F101" s="7"/>
      <c r="G101" s="7"/>
    </row>
    <row r="102" spans="1:7" ht="12.75">
      <c r="A102" s="12"/>
      <c r="C102" s="7"/>
      <c r="D102" s="7"/>
      <c r="E102" s="7"/>
      <c r="F102" s="7"/>
      <c r="G102" s="7"/>
    </row>
    <row r="103" spans="1:7" ht="12.75">
      <c r="A103" s="12"/>
      <c r="C103" s="7"/>
      <c r="D103" s="7"/>
      <c r="E103" s="7"/>
      <c r="F103" s="7"/>
      <c r="G103" s="7"/>
    </row>
    <row r="104" spans="1:7" ht="12.75">
      <c r="A104" s="7"/>
      <c r="C104" s="7"/>
      <c r="D104" s="7"/>
      <c r="E104" s="7"/>
      <c r="F104" s="7"/>
      <c r="G104" s="7"/>
    </row>
    <row r="105" spans="1:7" ht="12.75">
      <c r="A105" s="12"/>
      <c r="C105" s="7"/>
      <c r="D105" s="7"/>
      <c r="E105" s="7"/>
      <c r="F105" s="7"/>
      <c r="G105" s="7"/>
    </row>
    <row r="106" spans="1:7" ht="12.75">
      <c r="A106" s="12"/>
      <c r="C106" s="7"/>
      <c r="D106" s="7"/>
      <c r="E106" s="7"/>
      <c r="F106" s="7"/>
      <c r="G106" s="7"/>
    </row>
    <row r="107" spans="1:7" ht="12.75">
      <c r="A107" s="7"/>
      <c r="C107" s="7"/>
      <c r="D107" s="7"/>
      <c r="E107" s="7"/>
      <c r="F107" s="7"/>
      <c r="G107" s="7"/>
    </row>
    <row r="108" spans="1:7" ht="12.75">
      <c r="A108" s="8"/>
      <c r="C108" s="7"/>
      <c r="D108" s="7"/>
      <c r="E108" s="7"/>
      <c r="F108" s="7"/>
      <c r="G108" s="7"/>
    </row>
    <row r="109" ht="12.75">
      <c r="E109" s="7"/>
    </row>
    <row r="110" spans="1:5" ht="12.75">
      <c r="A110" s="5"/>
      <c r="C110" s="4"/>
      <c r="D110" s="4"/>
      <c r="E110" s="7"/>
    </row>
    <row r="111" spans="1:5" ht="12.75">
      <c r="A111" s="5"/>
      <c r="C111" s="4"/>
      <c r="D111" s="4"/>
      <c r="E111" s="4"/>
    </row>
    <row r="112" spans="1:5" ht="12.75">
      <c r="A112" s="5"/>
      <c r="C112" s="4"/>
      <c r="D112" s="4"/>
      <c r="E112" s="4"/>
    </row>
    <row r="113" spans="1:5" ht="12.75">
      <c r="A113" s="5"/>
      <c r="C113" s="4"/>
      <c r="D113" s="4"/>
      <c r="E113" s="4"/>
    </row>
    <row r="114" spans="1:5" ht="12.75">
      <c r="A114" s="5"/>
      <c r="C114" s="4"/>
      <c r="D114" s="4"/>
      <c r="E114" s="4"/>
    </row>
    <row r="115" spans="1:5" ht="12.75">
      <c r="A115" s="4"/>
      <c r="C115" s="4"/>
      <c r="D115" s="4"/>
      <c r="E115" s="4"/>
    </row>
    <row r="116" spans="1:5" ht="12.75">
      <c r="A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C132" s="4"/>
      <c r="D132" s="4"/>
      <c r="E132" s="4"/>
    </row>
    <row r="133" spans="3:5" ht="12.75">
      <c r="C133" s="3"/>
      <c r="E133" s="4"/>
    </row>
    <row r="134" spans="3:5" ht="12.75">
      <c r="C134" s="3"/>
      <c r="E134" s="4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G44"/>
  <sheetViews>
    <sheetView workbookViewId="0" topLeftCell="A1">
      <selection activeCell="H8" sqref="H8"/>
    </sheetView>
  </sheetViews>
  <sheetFormatPr defaultColWidth="11.00390625" defaultRowHeight="12"/>
  <cols>
    <col min="4" max="4" width="14.00390625" style="0" customWidth="1"/>
    <col min="5" max="5" width="12.625" style="0" customWidth="1"/>
    <col min="6" max="6" width="9.875" style="0" customWidth="1"/>
  </cols>
  <sheetData>
    <row r="3" ht="12.75">
      <c r="A3" t="s">
        <v>43</v>
      </c>
    </row>
    <row r="4" ht="12.75">
      <c r="A4" t="s">
        <v>42</v>
      </c>
    </row>
    <row r="6" spans="1:5" ht="12.75">
      <c r="A6" s="1"/>
      <c r="B6" s="32" t="s">
        <v>44</v>
      </c>
      <c r="C6" s="1"/>
      <c r="D6" s="4"/>
      <c r="E6" s="4"/>
    </row>
    <row r="7" spans="1:5" ht="12.75">
      <c r="A7" s="1"/>
      <c r="B7" s="14" t="s">
        <v>8</v>
      </c>
      <c r="C7" s="1"/>
      <c r="D7" s="4"/>
      <c r="E7" s="4"/>
    </row>
    <row r="8" spans="1:5" ht="12.75">
      <c r="A8" s="1"/>
      <c r="B8" s="14"/>
      <c r="C8" s="4" t="s">
        <v>9</v>
      </c>
      <c r="D8" s="1"/>
      <c r="E8" s="1"/>
    </row>
    <row r="9" spans="1:5" ht="12.75">
      <c r="A9" s="16"/>
      <c r="B9" s="17" t="s">
        <v>45</v>
      </c>
      <c r="C9" s="1"/>
      <c r="D9" s="1"/>
      <c r="E9" s="4"/>
    </row>
    <row r="10" spans="1:5" ht="12.75">
      <c r="A10" s="1"/>
      <c r="B10" s="1"/>
      <c r="C10" s="4" t="s">
        <v>46</v>
      </c>
      <c r="D10" s="4"/>
      <c r="E10" s="4"/>
    </row>
    <row r="11" spans="1:5" ht="12.75">
      <c r="A11" s="16"/>
      <c r="B11" s="1" t="s">
        <v>47</v>
      </c>
      <c r="C11" s="1"/>
      <c r="D11" s="1"/>
      <c r="E11" s="1"/>
    </row>
    <row r="12" spans="1:5" ht="12.75">
      <c r="A12" s="10"/>
      <c r="C12" s="1"/>
      <c r="D12" s="1"/>
      <c r="E12" s="1"/>
    </row>
    <row r="13" spans="1:5" ht="12.75">
      <c r="A13" s="10"/>
      <c r="B13" s="32" t="s">
        <v>1</v>
      </c>
      <c r="C13" s="1"/>
      <c r="D13" s="4"/>
      <c r="E13" s="4"/>
    </row>
    <row r="14" spans="1:5" ht="12.75">
      <c r="A14" s="10"/>
      <c r="B14" s="1" t="s">
        <v>48</v>
      </c>
      <c r="C14" s="1"/>
      <c r="D14" s="1"/>
      <c r="E14" s="1"/>
    </row>
    <row r="15" spans="1:5" ht="12.75">
      <c r="A15" s="10"/>
      <c r="B15" s="1" t="s">
        <v>49</v>
      </c>
      <c r="C15" s="1"/>
      <c r="D15" s="1"/>
      <c r="E15" s="1"/>
    </row>
    <row r="16" spans="1:5" ht="12.75">
      <c r="A16" s="10"/>
      <c r="B16" s="1"/>
      <c r="C16" s="1"/>
      <c r="D16" s="1"/>
      <c r="E16" s="1"/>
    </row>
    <row r="17" spans="1:5" ht="12.75">
      <c r="A17" s="10"/>
      <c r="B17" s="31" t="s">
        <v>2</v>
      </c>
      <c r="C17" s="31" t="s">
        <v>3</v>
      </c>
      <c r="D17" s="1"/>
      <c r="E17" s="1"/>
    </row>
    <row r="18" spans="1:4" ht="12.75">
      <c r="A18" s="10"/>
      <c r="B18" s="20">
        <v>50000</v>
      </c>
      <c r="C18" s="20">
        <v>1</v>
      </c>
      <c r="D18" s="1"/>
    </row>
    <row r="19" spans="1:5" ht="12.75">
      <c r="A19" s="10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0"/>
      <c r="B21" s="31" t="s">
        <v>6</v>
      </c>
      <c r="C21" s="31" t="s">
        <v>13</v>
      </c>
      <c r="D21" s="31" t="s">
        <v>0</v>
      </c>
      <c r="E21" s="31" t="s">
        <v>50</v>
      </c>
    </row>
    <row r="22" spans="1:7" ht="12.75">
      <c r="A22" s="21" t="s">
        <v>18</v>
      </c>
      <c r="B22" s="23">
        <f>B18-10*C18</f>
        <v>49990</v>
      </c>
      <c r="C22" s="1">
        <f>150000+20*B22-0.0001*B22^2</f>
        <v>899899.99</v>
      </c>
      <c r="D22" s="22">
        <f>(C23-C22)/$C$18</f>
        <v>10.001900000032037</v>
      </c>
      <c r="E22" s="23"/>
      <c r="F22" s="28" t="s">
        <v>4</v>
      </c>
      <c r="G22" t="s">
        <v>51</v>
      </c>
    </row>
    <row r="23" spans="2:5" ht="12.75">
      <c r="B23" s="23">
        <f>B22+$C$18</f>
        <v>49991</v>
      </c>
      <c r="C23" s="1">
        <f aca="true" t="shared" si="0" ref="C23:C42">150000+20*B23-0.0001*B23^2</f>
        <v>899909.9919</v>
      </c>
      <c r="D23" s="22">
        <f>(C24-C23)/$C$18</f>
        <v>10.001699999906123</v>
      </c>
      <c r="E23" s="23"/>
    </row>
    <row r="24" spans="2:5" ht="12.75">
      <c r="B24" s="23">
        <f aca="true" t="shared" si="1" ref="B24:B42">B23+$C$18</f>
        <v>49992</v>
      </c>
      <c r="C24" s="1">
        <f t="shared" si="0"/>
        <v>899919.9935999999</v>
      </c>
      <c r="D24" s="22">
        <f aca="true" t="shared" si="2" ref="D24:D40">(C25-C24)/$C$18</f>
        <v>10.001500000013039</v>
      </c>
      <c r="E24" s="23"/>
    </row>
    <row r="25" spans="2:5" ht="12.75">
      <c r="B25" s="23">
        <f t="shared" si="1"/>
        <v>49993</v>
      </c>
      <c r="C25" s="1">
        <f t="shared" si="0"/>
        <v>899929.9951</v>
      </c>
      <c r="D25" s="22">
        <f t="shared" si="2"/>
        <v>10.001300000003539</v>
      </c>
      <c r="E25" s="23"/>
    </row>
    <row r="26" spans="1:7" ht="12.75">
      <c r="A26" s="10"/>
      <c r="B26" s="23">
        <f t="shared" si="1"/>
        <v>49994</v>
      </c>
      <c r="C26" s="1">
        <f t="shared" si="0"/>
        <v>899939.9964</v>
      </c>
      <c r="D26" s="22">
        <f t="shared" si="2"/>
        <v>10.001100000110455</v>
      </c>
      <c r="E26" s="23"/>
      <c r="F26" s="28" t="s">
        <v>5</v>
      </c>
      <c r="G26" t="s">
        <v>52</v>
      </c>
    </row>
    <row r="27" spans="1:7" ht="12.75">
      <c r="A27" s="10"/>
      <c r="B27" s="23">
        <f t="shared" si="1"/>
        <v>49995</v>
      </c>
      <c r="C27" s="1">
        <f t="shared" si="0"/>
        <v>899949.9975</v>
      </c>
      <c r="D27" s="22">
        <f>(C28-C27)/$C$18</f>
        <v>10.000899999868125</v>
      </c>
      <c r="E27" s="23"/>
      <c r="G27" t="s">
        <v>53</v>
      </c>
    </row>
    <row r="28" spans="1:5" ht="12.75">
      <c r="A28" s="10"/>
      <c r="B28" s="23">
        <f t="shared" si="1"/>
        <v>49996</v>
      </c>
      <c r="C28" s="1">
        <f t="shared" si="0"/>
        <v>899959.9983999999</v>
      </c>
      <c r="D28" s="22">
        <f t="shared" si="2"/>
        <v>10.000700000091456</v>
      </c>
      <c r="E28" s="23"/>
    </row>
    <row r="29" spans="1:7" ht="12.75">
      <c r="A29" s="10"/>
      <c r="B29" s="23">
        <f t="shared" si="1"/>
        <v>49997</v>
      </c>
      <c r="C29" s="1">
        <f t="shared" si="0"/>
        <v>899969.9991</v>
      </c>
      <c r="D29" s="22">
        <f t="shared" si="2"/>
        <v>10.000499999965541</v>
      </c>
      <c r="E29" s="23"/>
      <c r="F29" s="28" t="s">
        <v>25</v>
      </c>
      <c r="G29" t="s">
        <v>56</v>
      </c>
    </row>
    <row r="30" spans="1:7" ht="12.75">
      <c r="A30" s="1"/>
      <c r="B30" s="23">
        <f t="shared" si="1"/>
        <v>49998</v>
      </c>
      <c r="C30" s="1">
        <f t="shared" si="0"/>
        <v>899979.9996</v>
      </c>
      <c r="D30" s="22">
        <f t="shared" si="2"/>
        <v>10.000299999956042</v>
      </c>
      <c r="E30" s="23"/>
      <c r="G30" s="32" t="s">
        <v>54</v>
      </c>
    </row>
    <row r="31" spans="1:7" ht="12.75">
      <c r="A31" s="1"/>
      <c r="B31" s="23">
        <f t="shared" si="1"/>
        <v>49999</v>
      </c>
      <c r="C31" s="1">
        <f t="shared" si="0"/>
        <v>899989.9998999999</v>
      </c>
      <c r="D31" s="22">
        <f t="shared" si="2"/>
        <v>10.000100000062957</v>
      </c>
      <c r="E31" s="23"/>
      <c r="G31" t="s">
        <v>55</v>
      </c>
    </row>
    <row r="32" spans="1:5" ht="12.75">
      <c r="A32" s="21" t="s">
        <v>2</v>
      </c>
      <c r="B32" s="23">
        <f t="shared" si="1"/>
        <v>50000</v>
      </c>
      <c r="C32" s="1">
        <f t="shared" si="0"/>
        <v>900000</v>
      </c>
      <c r="D32" s="22">
        <f t="shared" si="2"/>
        <v>9.999899999937043</v>
      </c>
      <c r="E32" s="23"/>
    </row>
    <row r="33" spans="1:5" ht="12.75">
      <c r="A33" s="10"/>
      <c r="B33" s="23">
        <f t="shared" si="1"/>
        <v>50001</v>
      </c>
      <c r="C33" s="1">
        <f t="shared" si="0"/>
        <v>900009.9998999999</v>
      </c>
      <c r="D33" s="22">
        <f t="shared" si="2"/>
        <v>9.999700000043958</v>
      </c>
      <c r="E33" s="23"/>
    </row>
    <row r="34" spans="1:5" ht="12.75">
      <c r="A34" s="10"/>
      <c r="B34" s="23">
        <f t="shared" si="1"/>
        <v>50002</v>
      </c>
      <c r="C34" s="1">
        <f t="shared" si="0"/>
        <v>900019.9996</v>
      </c>
      <c r="D34" s="22">
        <f t="shared" si="2"/>
        <v>9.999500000034459</v>
      </c>
      <c r="E34" s="23"/>
    </row>
    <row r="35" spans="1:7" ht="12.75">
      <c r="A35" s="10"/>
      <c r="B35" s="23">
        <f t="shared" si="1"/>
        <v>50003</v>
      </c>
      <c r="C35" s="1">
        <f t="shared" si="0"/>
        <v>900029.9991</v>
      </c>
      <c r="D35" s="22">
        <f t="shared" si="2"/>
        <v>9.999299999908544</v>
      </c>
      <c r="E35" s="23"/>
      <c r="F35" s="28" t="s">
        <v>31</v>
      </c>
      <c r="G35" t="s">
        <v>57</v>
      </c>
    </row>
    <row r="36" spans="1:7" ht="12.75">
      <c r="A36" s="10"/>
      <c r="B36" s="23">
        <f t="shared" si="1"/>
        <v>50004</v>
      </c>
      <c r="C36" s="1">
        <f t="shared" si="0"/>
        <v>900039.9983999999</v>
      </c>
      <c r="D36" s="22">
        <f t="shared" si="2"/>
        <v>9.999100000131875</v>
      </c>
      <c r="E36" s="23"/>
      <c r="G36" t="s">
        <v>58</v>
      </c>
    </row>
    <row r="37" spans="1:5" ht="12.75">
      <c r="A37" s="10"/>
      <c r="B37" s="23">
        <f t="shared" si="1"/>
        <v>50005</v>
      </c>
      <c r="C37" s="1">
        <f t="shared" si="0"/>
        <v>900049.9975</v>
      </c>
      <c r="D37" s="22">
        <f t="shared" si="2"/>
        <v>9.998899999889545</v>
      </c>
      <c r="E37" s="23"/>
    </row>
    <row r="38" spans="1:5" ht="12.75">
      <c r="A38" s="1"/>
      <c r="B38" s="23">
        <f t="shared" si="1"/>
        <v>50006</v>
      </c>
      <c r="C38" s="1">
        <f t="shared" si="0"/>
        <v>900059.9964</v>
      </c>
      <c r="D38" s="22">
        <f t="shared" si="2"/>
        <v>9.998699999996461</v>
      </c>
      <c r="E38" s="23"/>
    </row>
    <row r="39" spans="1:5" ht="12.75">
      <c r="A39" s="1"/>
      <c r="B39" s="23">
        <f t="shared" si="1"/>
        <v>50007</v>
      </c>
      <c r="C39" s="1">
        <f t="shared" si="0"/>
        <v>900069.9951</v>
      </c>
      <c r="D39" s="22">
        <f t="shared" si="2"/>
        <v>9.998499999986961</v>
      </c>
      <c r="E39" s="23"/>
    </row>
    <row r="40" spans="1:5" ht="12.75">
      <c r="A40" s="1"/>
      <c r="B40" s="23">
        <f t="shared" si="1"/>
        <v>50008</v>
      </c>
      <c r="C40" s="1">
        <f t="shared" si="0"/>
        <v>900079.9935999999</v>
      </c>
      <c r="D40" s="22">
        <f t="shared" si="2"/>
        <v>9.998300000093877</v>
      </c>
      <c r="E40" s="23"/>
    </row>
    <row r="41" spans="1:5" ht="12.75">
      <c r="A41" s="1"/>
      <c r="B41" s="23">
        <f t="shared" si="1"/>
        <v>50009</v>
      </c>
      <c r="C41" s="1">
        <f t="shared" si="0"/>
        <v>900089.9919</v>
      </c>
      <c r="D41" s="22">
        <f>(C42-C41)/$C$18</f>
        <v>9.998099999967963</v>
      </c>
      <c r="E41" s="23"/>
    </row>
    <row r="42" spans="1:5" ht="12.75">
      <c r="A42" s="21" t="s">
        <v>19</v>
      </c>
      <c r="B42" s="23">
        <f t="shared" si="1"/>
        <v>50010</v>
      </c>
      <c r="C42" s="1">
        <f t="shared" si="0"/>
        <v>900099.99</v>
      </c>
      <c r="D42" s="18"/>
      <c r="E42" s="23"/>
    </row>
    <row r="43" spans="1:5" ht="12.75">
      <c r="A43" s="1"/>
      <c r="B43" s="19"/>
      <c r="C43" s="19"/>
      <c r="D43" s="4"/>
      <c r="E43" s="19"/>
    </row>
    <row r="44" ht="12.75">
      <c r="E44" s="29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